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اختبار" sheetId="3" state="visible" r:id="rId3"/>
  </sheets>
  <definedNames>
    <definedName name="_xlnm.Print_Area" localSheetId="2">'الاختبار'!$A$1:$G$30</definedName>
  </definedNames>
  <calcPr calcId="124519" fullCalcOnLoad="1"/>
</workbook>
</file>

<file path=xl/styles.xml><?xml version="1.0" encoding="utf-8"?>
<styleSheet xmlns="http://schemas.openxmlformats.org/spreadsheetml/2006/main">
  <numFmts count="3">
    <numFmt numFmtId="164" formatCode="#,##0;[Red]-#,##0"/>
    <numFmt numFmtId="165" formatCode="0.0%"/>
    <numFmt numFmtId="166" formatCode="0.0000"/>
  </numFmts>
  <fonts count="18">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2"/>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2">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3" borderId="0" applyAlignment="1" pivotButton="0" quotePrefix="0" xfId="0">
      <alignment horizontal="right" vertical="center"/>
    </xf>
    <xf numFmtId="0" fontId="15"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right" vertical="center"/>
      <protection locked="0" hidden="0"/>
    </xf>
    <xf numFmtId="164" fontId="16" fillId="3" borderId="2" applyAlignment="1" pivotButton="0" quotePrefix="0" xfId="0">
      <alignment horizontal="center" vertical="center"/>
    </xf>
    <xf numFmtId="0" fontId="16" fillId="2" borderId="2" applyAlignment="1" pivotButton="0" quotePrefix="0" xfId="0">
      <alignment horizontal="right" vertical="center" wrapText="1"/>
    </xf>
    <xf numFmtId="0" fontId="16" fillId="2" borderId="2" applyAlignment="1" pivotButton="0" quotePrefix="0" xfId="0">
      <alignment horizontal="center" vertical="center" wrapText="1"/>
    </xf>
    <xf numFmtId="164" fontId="10" fillId="0" borderId="2" applyAlignment="1" pivotButton="0" quotePrefix="0" xfId="0">
      <alignment horizontal="center" vertical="center"/>
    </xf>
    <xf numFmtId="166" fontId="10" fillId="0" borderId="2" applyAlignment="1" pivotButton="0" quotePrefix="0" xfId="0">
      <alignment horizontal="center" vertical="center"/>
    </xf>
    <xf numFmtId="165" fontId="10" fillId="4" borderId="2" applyAlignment="1" applyProtection="1" pivotButton="0" quotePrefix="0" xfId="0">
      <alignment horizontal="center" vertical="center"/>
      <protection locked="0" hidden="0"/>
    </xf>
    <xf numFmtId="0" fontId="10" fillId="0" borderId="2" applyAlignment="1" pivotButton="0" quotePrefix="0" xfId="0">
      <alignment horizontal="right" vertical="center" wrapText="1"/>
    </xf>
    <xf numFmtId="0" fontId="10" fillId="0" borderId="2" applyAlignment="1" pivotButton="0" quotePrefix="0" xfId="0">
      <alignment horizontal="center" vertical="center"/>
    </xf>
    <xf numFmtId="0" fontId="17" fillId="5" borderId="3" applyAlignment="1" pivotButton="0" quotePrefix="0" xfId="0">
      <alignment horizontal="right" vertical="center" wrapText="1"/>
    </xf>
    <xf numFmtId="164" fontId="17" fillId="5" borderId="3" applyAlignment="1" pivotButton="0" quotePrefix="0" xfId="0">
      <alignment horizontal="center" vertical="center"/>
    </xf>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اختبار الهبوط في قيمة وحدة توليد النقد والشهرة (IAS 36)</t>
        </is>
      </c>
    </row>
    <row r="2" ht="4" customHeight="1">
      <c r="A2" s="9" t="n"/>
    </row>
    <row r="4" ht="22" customHeight="1">
      <c r="B4" s="10" t="inlineStr">
        <is>
          <t>فكرة القالب</t>
        </is>
      </c>
    </row>
    <row r="5" ht="50" customHeight="1">
      <c r="A5" s="11" t="inlineStr">
        <is>
          <t>•</t>
        </is>
      </c>
      <c r="B5" s="12" t="inlineStr">
        <is>
          <t>يقارن القيمة الدفترية لوحدة توليد النقد (شاملة الشهرة) بقيمتها القابلة للاسترداد، وهي الأعلى من القيمة الاستخدامية (القيمة الحالية للتدفقات المتوقعة والقيمة النهائية) والقيمة العادلة ناقص تكاليف البيع، ثم يوزع خسارة الهبوط على الشهرة أولًا ثم باقي الأصول بنسبة قيمها.</t>
        </is>
      </c>
    </row>
    <row r="6" ht="22" customHeight="1">
      <c r="B6" s="10" t="inlineStr">
        <is>
          <t>خطوات الاستخدام</t>
        </is>
      </c>
    </row>
    <row r="7" ht="18" customHeight="1">
      <c r="A7" s="11" t="inlineStr">
        <is>
          <t>•</t>
        </is>
      </c>
      <c r="B7" s="12" t="inlineStr">
        <is>
          <t>اكتب القيمة الدفترية للشهرة ولكل مجموعة أصول في الوحدة.</t>
        </is>
      </c>
    </row>
    <row r="8" ht="34" customHeight="1">
      <c r="A8" s="11" t="inlineStr">
        <is>
          <t>•</t>
        </is>
      </c>
      <c r="B8" s="12" t="inlineStr">
        <is>
          <t>اكتب التدفقات النقدية المتوقعة لخمس سنوات من الموازنات المعتمدة، ومعدل الخصم قبل الضريبة، ومعدل النمو طويل الأجل، والقيمة العادلة ناقص تكاليف البيع إن وجدت.</t>
        </is>
      </c>
    </row>
    <row r="9" ht="22" customHeight="1">
      <c r="B9" s="10" t="inlineStr">
        <is>
          <t>ملاحظات</t>
        </is>
      </c>
    </row>
    <row r="10" ht="50" customHeight="1">
      <c r="A10" s="11" t="inlineStr">
        <is>
          <t>•</t>
        </is>
      </c>
      <c r="B10" s="12" t="inlineStr">
        <is>
          <t>الشهرة تُختبر سنويًا حتى بدون مؤشرات هبوط. خسارة هبوط الشهرة لا تُرد لاحقًا. لا يُخفض أصل إلى أقل من الأعلى من قيمته العادلة ناقص تكاليف البيع وقيمته الاستخدامية وصفر؛ راجع ذلك يدويًا عند التوزيع.</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G30"/>
  <sheetViews>
    <sheetView showGridLines="0" rightToLeft="1" workbookViewId="0">
      <selection activeCell="A1" sqref="A1"/>
    </sheetView>
  </sheetViews>
  <sheetFormatPr baseColWidth="8" defaultRowHeight="15"/>
  <cols>
    <col width="42" customWidth="1" min="1" max="1"/>
    <col width="15" customWidth="1" min="2" max="2"/>
    <col width="15" customWidth="1" min="3" max="3"/>
    <col width="15" customWidth="1" min="4" max="4"/>
    <col width="15" customWidth="1" min="5" max="5"/>
    <col width="15" customWidth="1" min="6" max="6"/>
    <col width="15" customWidth="1" min="7" max="7"/>
  </cols>
  <sheetData>
    <row r="1" ht="30" customHeight="1">
      <c r="A1" s="15" t="inlineStr">
        <is>
          <t>اختبار الهبوط في القيمة</t>
        </is>
      </c>
      <c r="B1" s="16" t="n"/>
      <c r="C1" s="16" t="n"/>
      <c r="D1" s="16" t="n"/>
      <c r="E1" s="16" t="n"/>
      <c r="F1" s="16" t="n"/>
      <c r="G1" s="16" t="n"/>
    </row>
    <row r="2" ht="30" customHeight="1">
      <c r="A2" s="17" t="inlineStr">
        <is>
          <t>الخلايا الصفراء للإدخال.</t>
        </is>
      </c>
    </row>
    <row r="3">
      <c r="A3" s="18" t="inlineStr">
        <is>
          <t>القيمة الدفترية للوحدة</t>
        </is>
      </c>
    </row>
    <row r="4">
      <c r="A4" s="19" t="inlineStr">
        <is>
          <t>الشهرة</t>
        </is>
      </c>
      <c r="B4" s="20" t="n">
        <v>3000000</v>
      </c>
    </row>
    <row r="5">
      <c r="A5" s="21" t="inlineStr">
        <is>
          <t>الأصول الثابتة</t>
        </is>
      </c>
      <c r="B5" s="20" t="n">
        <v>12000000</v>
      </c>
    </row>
    <row r="6">
      <c r="A6" s="21" t="inlineStr">
        <is>
          <t>أصول غير ملموسة أخرى</t>
        </is>
      </c>
      <c r="B6" s="20" t="n">
        <v>3000000</v>
      </c>
    </row>
    <row r="7">
      <c r="A7" s="21" t="inlineStr">
        <is>
          <t>أصول حق الاستخدام</t>
        </is>
      </c>
      <c r="B7" s="20" t="n">
        <v>2000000</v>
      </c>
    </row>
    <row r="8">
      <c r="A8" s="19" t="inlineStr">
        <is>
          <t>إجمالي القيمة الدفترية</t>
        </is>
      </c>
      <c r="B8" s="22">
        <f>SUM(B4:B7)</f>
        <v/>
      </c>
    </row>
    <row r="10">
      <c r="A10" s="18" t="inlineStr">
        <is>
          <t>القيمة الاستخدامية</t>
        </is>
      </c>
    </row>
    <row r="11">
      <c r="A11" s="23" t="inlineStr">
        <is>
          <t>السنة</t>
        </is>
      </c>
      <c r="B11" s="24" t="inlineStr">
        <is>
          <t>السنة 1</t>
        </is>
      </c>
      <c r="C11" s="24" t="inlineStr">
        <is>
          <t>السنة 2</t>
        </is>
      </c>
      <c r="D11" s="24" t="inlineStr">
        <is>
          <t>السنة 3</t>
        </is>
      </c>
      <c r="E11" s="24" t="inlineStr">
        <is>
          <t>السنة 4</t>
        </is>
      </c>
      <c r="F11" s="24" t="inlineStr">
        <is>
          <t>السنة 5</t>
        </is>
      </c>
      <c r="G11" s="24" t="inlineStr">
        <is>
          <t>القيمة النهائية</t>
        </is>
      </c>
    </row>
    <row r="12">
      <c r="A12" s="19" t="inlineStr">
        <is>
          <t>التدفق النقدي المتوقع</t>
        </is>
      </c>
      <c r="B12" s="20" t="n">
        <v>2200000</v>
      </c>
      <c r="C12" s="20" t="n">
        <v>2300000</v>
      </c>
      <c r="D12" s="20" t="n">
        <v>2400000</v>
      </c>
      <c r="E12" s="20" t="n">
        <v>2500000</v>
      </c>
      <c r="F12" s="20" t="n">
        <v>2600000</v>
      </c>
      <c r="G12" s="25">
        <f>IF($B$16&lt;=$B$17,"",F12*(1+$B$17)/($B$16-$B$17))</f>
        <v/>
      </c>
    </row>
    <row r="13">
      <c r="A13" s="19" t="inlineStr">
        <is>
          <t>معامل الخصم</t>
        </is>
      </c>
      <c r="B13" s="26">
        <f>1/(1+$B$16)^1</f>
        <v/>
      </c>
      <c r="C13" s="26">
        <f>1/(1+$B$16)^2</f>
        <v/>
      </c>
      <c r="D13" s="26">
        <f>1/(1+$B$16)^3</f>
        <v/>
      </c>
      <c r="E13" s="26">
        <f>1/(1+$B$16)^4</f>
        <v/>
      </c>
      <c r="F13" s="26">
        <f>1/(1+$B$16)^5</f>
        <v/>
      </c>
      <c r="G13" s="26">
        <f>F13</f>
        <v/>
      </c>
    </row>
    <row r="14">
      <c r="A14" s="19" t="inlineStr">
        <is>
          <t>القيمة الحالية</t>
        </is>
      </c>
      <c r="B14" s="25">
        <f>B12*B13</f>
        <v/>
      </c>
      <c r="C14" s="25">
        <f>C12*C13</f>
        <v/>
      </c>
      <c r="D14" s="25">
        <f>D12*D13</f>
        <v/>
      </c>
      <c r="E14" s="25">
        <f>E12*E13</f>
        <v/>
      </c>
      <c r="F14" s="25">
        <f>F12*F13</f>
        <v/>
      </c>
      <c r="G14" s="25">
        <f>IF(G12="","",G12*G13)</f>
        <v/>
      </c>
    </row>
    <row r="16">
      <c r="A16" s="19" t="inlineStr">
        <is>
          <t>معدل الخصم قبل الضريبة</t>
        </is>
      </c>
      <c r="B16" s="27" t="n">
        <v>0.16</v>
      </c>
    </row>
    <row r="17">
      <c r="A17" s="19" t="inlineStr">
        <is>
          <t>معدل النمو طويل الأجل</t>
        </is>
      </c>
      <c r="B17" s="27" t="n">
        <v>0.03</v>
      </c>
    </row>
    <row r="18">
      <c r="A18" s="19" t="inlineStr">
        <is>
          <t>القيمة الاستخدامية</t>
        </is>
      </c>
      <c r="B18" s="22">
        <f>SUM(B14:G14)</f>
        <v/>
      </c>
    </row>
    <row r="19">
      <c r="A19" s="19" t="inlineStr">
        <is>
          <t>القيمة العادلة ناقص تكاليف البيع</t>
        </is>
      </c>
      <c r="B19" s="20" t="n">
        <v>17500000</v>
      </c>
    </row>
    <row r="20">
      <c r="A20" s="19" t="inlineStr">
        <is>
          <t>القيمة القابلة للاسترداد (الأعلى)</t>
        </is>
      </c>
      <c r="B20" s="22">
        <f>MAX(B18,B19)</f>
        <v/>
      </c>
    </row>
    <row r="21">
      <c r="A21" s="19" t="inlineStr">
        <is>
          <t>خسارة الهبوط</t>
        </is>
      </c>
      <c r="B21" s="22">
        <f>MAX(0,B8-B20)</f>
        <v/>
      </c>
    </row>
    <row r="22">
      <c r="A22" s="28" t="inlineStr">
        <is>
          <t>النتيجة</t>
        </is>
      </c>
      <c r="B22" s="29">
        <f>IF(B21&gt;0,"يوجد هبوط في القيمة","لا يوجد هبوط")</f>
        <v/>
      </c>
    </row>
    <row r="24">
      <c r="A24" s="18" t="inlineStr">
        <is>
          <t>توزيع خسارة الهبوط</t>
        </is>
      </c>
    </row>
    <row r="25" ht="30" customHeight="1">
      <c r="A25" s="24" t="inlineStr">
        <is>
          <t>الأصل</t>
        </is>
      </c>
      <c r="B25" s="24" t="inlineStr">
        <is>
          <t>القيمة الدفترية</t>
        </is>
      </c>
      <c r="C25" s="24" t="inlineStr">
        <is>
          <t>الخسارة الموزعة</t>
        </is>
      </c>
      <c r="D25" s="24" t="inlineStr">
        <is>
          <t>القيمة بعد الهبوط</t>
        </is>
      </c>
    </row>
    <row r="26">
      <c r="A26" s="19" t="inlineStr">
        <is>
          <t>الشهرة</t>
        </is>
      </c>
      <c r="B26" s="25">
        <f>B4</f>
        <v/>
      </c>
      <c r="C26" s="25">
        <f>MIN(B4,B21)</f>
        <v/>
      </c>
      <c r="D26" s="25">
        <f>B26-C26</f>
        <v/>
      </c>
    </row>
    <row r="27">
      <c r="A27" s="29">
        <f>A5</f>
        <v/>
      </c>
      <c r="B27" s="25">
        <f>B5</f>
        <v/>
      </c>
      <c r="C27" s="25">
        <f>IF(SUM($B$5:$B$7)=0,0,($B$21-$C$26)*B27/SUM($B$5:$B$7))</f>
        <v/>
      </c>
      <c r="D27" s="25">
        <f>B27-C27</f>
        <v/>
      </c>
    </row>
    <row r="28">
      <c r="A28" s="29">
        <f>A6</f>
        <v/>
      </c>
      <c r="B28" s="25">
        <f>B6</f>
        <v/>
      </c>
      <c r="C28" s="25">
        <f>IF(SUM($B$5:$B$7)=0,0,($B$21-$C$26)*B28/SUM($B$5:$B$7))</f>
        <v/>
      </c>
      <c r="D28" s="25">
        <f>B28-C28</f>
        <v/>
      </c>
    </row>
    <row r="29">
      <c r="A29" s="29">
        <f>A7</f>
        <v/>
      </c>
      <c r="B29" s="25">
        <f>B7</f>
        <v/>
      </c>
      <c r="C29" s="25">
        <f>IF(SUM($B$5:$B$7)=0,0,($B$21-$C$26)*B29/SUM($B$5:$B$7))</f>
        <v/>
      </c>
      <c r="D29" s="25">
        <f>B29-C29</f>
        <v/>
      </c>
    </row>
    <row r="30">
      <c r="A30" s="30" t="inlineStr">
        <is>
          <t>الإجمالي</t>
        </is>
      </c>
      <c r="B30" s="31">
        <f>SUM(B26:B29)</f>
        <v/>
      </c>
      <c r="C30" s="31">
        <f>SUM(C26:C29)</f>
        <v/>
      </c>
      <c r="D30" s="31">
        <f>SUM(D26:D29)</f>
        <v/>
      </c>
    </row>
  </sheetData>
  <sheetProtection selectLockedCells="0" selectUnlockedCells="0" sheet="1" objects="0" insertRows="1" insertHyperlinks="1" autoFilter="0" scenarios="0" formatColumns="0" deleteColumns="1" insertColumns="1" pivotTables="1" deleteRows="1" formatCells="0" formatRows="0" sort="0"/>
  <mergeCells count="5">
    <mergeCell ref="A1:G1"/>
    <mergeCell ref="A3:G3"/>
    <mergeCell ref="A24:G24"/>
    <mergeCell ref="A2:G2"/>
    <mergeCell ref="A10:G10"/>
  </mergeCells>
  <conditionalFormatting sqref="B22">
    <cfRule type="cellIs" priority="1" operator="equal" dxfId="0">
      <formula>"يوجد هبوط في القيمة"</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2026-10-29T10:33:08Z</dcterms:created>
  <dcterms:modified xmlns:dcterms="http://purl.org/dc/terms/" xmlns:xsi="http://www.w3.org/2001/XMLSchema-instance" xsi:type="dcterms:W3CDTF">2026-10-29T10:33:08Z</dcterms:modified>
</cp:coreProperties>
</file>