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قييم" sheetId="3" state="visible" r:id="rId3"/>
  </sheets>
  <definedNames>
    <definedName name="_xlnm.Print_Area" localSheetId="2">'التقييم'!$A$1:$L$41</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4" fontId="16" fillId="5" borderId="3" applyAlignment="1" pivotButton="0" quotePrefix="0" xfId="0">
      <alignment horizontal="center" vertical="center"/>
    </xf>
    <xf numFmtId="164" fontId="15" fillId="3" borderId="2" applyAlignment="1" pivotButton="0" quotePrefix="0" xfId="0">
      <alignment horizontal="center" vertical="center"/>
    </xf>
    <xf numFmtId="0" fontId="10" fillId="0" borderId="2" applyAlignment="1" pivotButton="0" quotePrefix="0" xfId="0">
      <alignment horizontal="right" vertical="center" wrapText="1"/>
    </xf>
    <xf numFmtId="0" fontId="10" fillId="0" borderId="2" applyAlignment="1" pivotButton="0" quotePrefix="0" xfId="0">
      <alignment horizontal="right"/>
    </xf>
    <xf numFmtId="0" fontId="0" fillId="0" borderId="6" pivotButton="0" quotePrefix="0" xfId="0"/>
    <xf numFmtId="0" fontId="0" fillId="0" borderId="7" pivotButton="0" quotePrefix="0" xfId="0"/>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تقييم المخزون بالتكلفة أو صافي القيمة البيعية أيهما أقل</t>
        </is>
      </c>
    </row>
    <row r="2" ht="4" customHeight="1">
      <c r="A2" s="9" t="n"/>
    </row>
    <row r="4" ht="22" customHeight="1">
      <c r="B4" s="10" t="inlineStr">
        <is>
          <t>فكرة القالب</t>
        </is>
      </c>
    </row>
    <row r="5" ht="50" customHeight="1">
      <c r="A5" s="11" t="inlineStr">
        <is>
          <t>•</t>
        </is>
      </c>
      <c r="B5" s="12" t="inlineStr">
        <is>
          <t>يطبق قاعدة IAS 2: المخزون يُقاس بالتكلفة أو صافي القيمة البيعية أيهما أقل. يحسب لكل صنف صافي القيمة البيعية (سعر البيع المتوقع ناقص تكاليف الإكمال ومصروفات البيع) والتخفيض المطلوب، ثم حركة مخصص هبوط المخزون والقيد.</t>
        </is>
      </c>
    </row>
    <row r="6" ht="22" customHeight="1">
      <c r="B6" s="10" t="inlineStr">
        <is>
          <t>خطوات الاستخدام</t>
        </is>
      </c>
    </row>
    <row r="7" ht="18" customHeight="1">
      <c r="A7" s="11" t="inlineStr">
        <is>
          <t>•</t>
        </is>
      </c>
      <c r="B7" s="12" t="inlineStr">
        <is>
          <t>اكتب رصيد مخصص هبوط المخزون أول الفترة أعلى ورقة «التقييم».</t>
        </is>
      </c>
    </row>
    <row r="8" ht="34" customHeight="1">
      <c r="A8" s="11" t="inlineStr">
        <is>
          <t>•</t>
        </is>
      </c>
      <c r="B8" s="12" t="inlineStr">
        <is>
          <t>لكل صنف اكتب الكمية وتكلفة الوحدة وسعر البيع المتوقع وتكاليف الإكمال أو الإصلاح للوحدة ونسبة مصروفات البيع (عمولة، شحن، تسويق).</t>
        </is>
      </c>
    </row>
    <row r="9" ht="22" customHeight="1">
      <c r="B9" s="10" t="inlineStr">
        <is>
          <t>ملاحظات</t>
        </is>
      </c>
    </row>
    <row r="10" ht="34" customHeight="1">
      <c r="A10" s="11" t="inlineStr">
        <is>
          <t>•</t>
        </is>
      </c>
      <c r="B10" s="12" t="inlineStr">
        <is>
          <t>التقييم صنفًا بصنف وليس بالإجمالي. إذا ارتفعت القيمة البيعية لاحقًا يُرد التخفيض في حدود ما سبق تخفيضه. سعر البيع المتوقع يُقدّر بعد تاريخ القوائم بأسعار واقعية.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41"/>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9" customWidth="1" min="2" max="2"/>
    <col width="11" customWidth="1" min="3" max="3"/>
    <col width="11" customWidth="1" min="4" max="4"/>
    <col width="11" customWidth="1" min="5" max="5"/>
    <col width="9" customWidth="1" min="6" max="6"/>
    <col width="12" customWidth="1" min="7" max="7"/>
    <col width="14" customWidth="1" min="8" max="8"/>
    <col width="14" customWidth="1" min="9" max="9"/>
    <col width="14" customWidth="1" min="10" max="10"/>
    <col width="13" customWidth="1" min="11" max="11"/>
    <col width="13" customWidth="1" min="12" max="12"/>
  </cols>
  <sheetData>
    <row r="1" ht="30" customHeight="1">
      <c r="A1" s="15" t="inlineStr">
        <is>
          <t>تقييم المخزون - التكلفة أو صافي القيمة البيعية</t>
        </is>
      </c>
      <c r="B1" s="16" t="n"/>
      <c r="C1" s="16" t="n"/>
      <c r="D1" s="16" t="n"/>
      <c r="E1" s="16" t="n"/>
      <c r="F1" s="16" t="n"/>
      <c r="G1" s="16" t="n"/>
      <c r="H1" s="16" t="n"/>
      <c r="I1" s="16" t="n"/>
      <c r="J1" s="16" t="n"/>
      <c r="K1" s="16" t="n"/>
      <c r="L1" s="16" t="n"/>
    </row>
    <row r="2" ht="30" customHeight="1">
      <c r="A2" s="17" t="inlineStr">
        <is>
          <t>الخلايا الصفراء للإدخال.</t>
        </is>
      </c>
    </row>
    <row r="3">
      <c r="A3" s="18" t="inlineStr">
        <is>
          <t>مخصص الهبوط أول الفترة</t>
        </is>
      </c>
      <c r="B3" s="19" t="n">
        <v>45000</v>
      </c>
    </row>
    <row r="5" ht="44" customHeight="1">
      <c r="A5" s="20" t="inlineStr">
        <is>
          <t>الصنف</t>
        </is>
      </c>
      <c r="B5" s="20" t="inlineStr">
        <is>
          <t>الكمية</t>
        </is>
      </c>
      <c r="C5" s="20" t="inlineStr">
        <is>
          <t>تكلفة الوحدة</t>
        </is>
      </c>
      <c r="D5" s="20" t="inlineStr">
        <is>
          <t>سعر البيع المتوقع</t>
        </is>
      </c>
      <c r="E5" s="20" t="inlineStr">
        <is>
          <t>تكاليف الإكمال للوحدة</t>
        </is>
      </c>
      <c r="F5" s="20" t="inlineStr">
        <is>
          <t>مصروفات البيع %</t>
        </is>
      </c>
      <c r="G5" s="20" t="inlineStr">
        <is>
          <t>صافي القيمة البيعية للوحدة</t>
        </is>
      </c>
      <c r="H5" s="20" t="inlineStr">
        <is>
          <t>القيمة بالتكلفة</t>
        </is>
      </c>
      <c r="I5" s="20" t="inlineStr">
        <is>
          <t>القيمة البيعية الصافية</t>
        </is>
      </c>
      <c r="J5" s="20" t="inlineStr">
        <is>
          <t>القيمة المعتمدة</t>
        </is>
      </c>
      <c r="K5" s="20" t="inlineStr">
        <is>
          <t>التخفيض المطلوب</t>
        </is>
      </c>
      <c r="L5" s="20" t="inlineStr">
        <is>
          <t>الحالة</t>
        </is>
      </c>
    </row>
    <row r="6">
      <c r="A6" s="21" t="inlineStr">
        <is>
          <t>هواتف موديل 2024</t>
        </is>
      </c>
      <c r="B6" s="22" t="n">
        <v>120</v>
      </c>
      <c r="C6" s="19" t="n">
        <v>6800</v>
      </c>
      <c r="D6" s="19" t="n">
        <v>6400</v>
      </c>
      <c r="E6" s="19" t="n">
        <v>0</v>
      </c>
      <c r="F6" s="23" t="n">
        <v>0.05</v>
      </c>
      <c r="G6" s="24">
        <f>IF(A6="","",N(D6)-N(E6)-N(D6)*N(F6))</f>
        <v/>
      </c>
      <c r="H6" s="24">
        <f>IF(A6="","",N(B6)*N(C6))</f>
        <v/>
      </c>
      <c r="I6" s="24">
        <f>IF(A6="","",N(B6)*G6)</f>
        <v/>
      </c>
      <c r="J6" s="24">
        <f>IF(A6="","",N(B6)*MIN(N(C6),G6))</f>
        <v/>
      </c>
      <c r="K6" s="24">
        <f>IF(A6="","",H6-J6)</f>
        <v/>
      </c>
      <c r="L6" s="25">
        <f>IF(A6="","",IF(K6&gt;0,"يخفض","بالتكلفة"))</f>
        <v/>
      </c>
    </row>
    <row r="7">
      <c r="A7" s="21" t="inlineStr">
        <is>
          <t>هواتف موديل 2026</t>
        </is>
      </c>
      <c r="B7" s="22" t="n">
        <v>300</v>
      </c>
      <c r="C7" s="19" t="n">
        <v>9200</v>
      </c>
      <c r="D7" s="19" t="n">
        <v>12500</v>
      </c>
      <c r="E7" s="19" t="n">
        <v>0</v>
      </c>
      <c r="F7" s="23" t="n">
        <v>0.05</v>
      </c>
      <c r="G7" s="24">
        <f>IF(A7="","",N(D7)-N(E7)-N(D7)*N(F7))</f>
        <v/>
      </c>
      <c r="H7" s="24">
        <f>IF(A7="","",N(B7)*N(C7))</f>
        <v/>
      </c>
      <c r="I7" s="24">
        <f>IF(A7="","",N(B7)*G7)</f>
        <v/>
      </c>
      <c r="J7" s="24">
        <f>IF(A7="","",N(B7)*MIN(N(C7),G7))</f>
        <v/>
      </c>
      <c r="K7" s="24">
        <f>IF(A7="","",H7-J7)</f>
        <v/>
      </c>
      <c r="L7" s="25">
        <f>IF(A7="","",IF(K7&gt;0,"يخفض","بالتكلفة"))</f>
        <v/>
      </c>
    </row>
    <row r="8">
      <c r="A8" s="21" t="inlineStr">
        <is>
          <t>سماعات لاسلكية</t>
        </is>
      </c>
      <c r="B8" s="22" t="n">
        <v>800</v>
      </c>
      <c r="C8" s="19" t="n">
        <v>450</v>
      </c>
      <c r="D8" s="19" t="n">
        <v>690</v>
      </c>
      <c r="E8" s="19" t="n">
        <v>0</v>
      </c>
      <c r="F8" s="23" t="n">
        <v>0.06</v>
      </c>
      <c r="G8" s="24">
        <f>IF(A8="","",N(D8)-N(E8)-N(D8)*N(F8))</f>
        <v/>
      </c>
      <c r="H8" s="24">
        <f>IF(A8="","",N(B8)*N(C8))</f>
        <v/>
      </c>
      <c r="I8" s="24">
        <f>IF(A8="","",N(B8)*G8)</f>
        <v/>
      </c>
      <c r="J8" s="24">
        <f>IF(A8="","",N(B8)*MIN(N(C8),G8))</f>
        <v/>
      </c>
      <c r="K8" s="24">
        <f>IF(A8="","",H8-J8)</f>
        <v/>
      </c>
      <c r="L8" s="25">
        <f>IF(A8="","",IF(K8&gt;0,"يخفض","بالتكلفة"))</f>
        <v/>
      </c>
    </row>
    <row r="9">
      <c r="A9" s="21" t="inlineStr">
        <is>
          <t>شواحن سريعة</t>
        </is>
      </c>
      <c r="B9" s="22" t="n">
        <v>1500</v>
      </c>
      <c r="C9" s="19" t="n">
        <v>120</v>
      </c>
      <c r="D9" s="19" t="n">
        <v>115</v>
      </c>
      <c r="E9" s="19" t="n">
        <v>0</v>
      </c>
      <c r="F9" s="23" t="n">
        <v>0.06</v>
      </c>
      <c r="G9" s="24">
        <f>IF(A9="","",N(D9)-N(E9)-N(D9)*N(F9))</f>
        <v/>
      </c>
      <c r="H9" s="24">
        <f>IF(A9="","",N(B9)*N(C9))</f>
        <v/>
      </c>
      <c r="I9" s="24">
        <f>IF(A9="","",N(B9)*G9)</f>
        <v/>
      </c>
      <c r="J9" s="24">
        <f>IF(A9="","",N(B9)*MIN(N(C9),G9))</f>
        <v/>
      </c>
      <c r="K9" s="24">
        <f>IF(A9="","",H9-J9)</f>
        <v/>
      </c>
      <c r="L9" s="25">
        <f>IF(A9="","",IF(K9&gt;0,"يخفض","بالتكلفة"))</f>
        <v/>
      </c>
    </row>
    <row r="10">
      <c r="A10" s="21" t="inlineStr">
        <is>
          <t>أجهزة لوحية معيبة</t>
        </is>
      </c>
      <c r="B10" s="22" t="n">
        <v>40</v>
      </c>
      <c r="C10" s="19" t="n">
        <v>5200</v>
      </c>
      <c r="D10" s="19" t="n">
        <v>4800</v>
      </c>
      <c r="E10" s="19" t="n">
        <v>650</v>
      </c>
      <c r="F10" s="23" t="n">
        <v>0.05</v>
      </c>
      <c r="G10" s="24">
        <f>IF(A10="","",N(D10)-N(E10)-N(D10)*N(F10))</f>
        <v/>
      </c>
      <c r="H10" s="24">
        <f>IF(A10="","",N(B10)*N(C10))</f>
        <v/>
      </c>
      <c r="I10" s="24">
        <f>IF(A10="","",N(B10)*G10)</f>
        <v/>
      </c>
      <c r="J10" s="24">
        <f>IF(A10="","",N(B10)*MIN(N(C10),G10))</f>
        <v/>
      </c>
      <c r="K10" s="24">
        <f>IF(A10="","",H10-J10)</f>
        <v/>
      </c>
      <c r="L10" s="25">
        <f>IF(A10="","",IF(K10&gt;0,"يخفض","بالتكلفة"))</f>
        <v/>
      </c>
    </row>
    <row r="11">
      <c r="A11" s="21" t="inlineStr">
        <is>
          <t>ساعات ذكية الجيل الأول</t>
        </is>
      </c>
      <c r="B11" s="22" t="n">
        <v>220</v>
      </c>
      <c r="C11" s="19" t="n">
        <v>1900</v>
      </c>
      <c r="D11" s="19" t="n">
        <v>1650</v>
      </c>
      <c r="E11" s="19" t="n">
        <v>0</v>
      </c>
      <c r="F11" s="23" t="n">
        <v>0.07000000000000001</v>
      </c>
      <c r="G11" s="24">
        <f>IF(A11="","",N(D11)-N(E11)-N(D11)*N(F11))</f>
        <v/>
      </c>
      <c r="H11" s="24">
        <f>IF(A11="","",N(B11)*N(C11))</f>
        <v/>
      </c>
      <c r="I11" s="24">
        <f>IF(A11="","",N(B11)*G11)</f>
        <v/>
      </c>
      <c r="J11" s="24">
        <f>IF(A11="","",N(B11)*MIN(N(C11),G11))</f>
        <v/>
      </c>
      <c r="K11" s="24">
        <f>IF(A11="","",H11-J11)</f>
        <v/>
      </c>
      <c r="L11" s="25">
        <f>IF(A11="","",IF(K11&gt;0,"يخفض","بالتكلفة"))</f>
        <v/>
      </c>
    </row>
    <row r="12">
      <c r="A12" s="21" t="inlineStr">
        <is>
          <t>أغطية حماية</t>
        </is>
      </c>
      <c r="B12" s="22" t="n">
        <v>3000</v>
      </c>
      <c r="C12" s="19" t="n">
        <v>35</v>
      </c>
      <c r="D12" s="19" t="n">
        <v>85</v>
      </c>
      <c r="E12" s="19" t="n">
        <v>0</v>
      </c>
      <c r="F12" s="23" t="n">
        <v>0.08</v>
      </c>
      <c r="G12" s="24">
        <f>IF(A12="","",N(D12)-N(E12)-N(D12)*N(F12))</f>
        <v/>
      </c>
      <c r="H12" s="24">
        <f>IF(A12="","",N(B12)*N(C12))</f>
        <v/>
      </c>
      <c r="I12" s="24">
        <f>IF(A12="","",N(B12)*G12)</f>
        <v/>
      </c>
      <c r="J12" s="24">
        <f>IF(A12="","",N(B12)*MIN(N(C12),G12))</f>
        <v/>
      </c>
      <c r="K12" s="24">
        <f>IF(A12="","",H12-J12)</f>
        <v/>
      </c>
      <c r="L12" s="25">
        <f>IF(A12="","",IF(K12&gt;0,"يخفض","بالتكلفة"))</f>
        <v/>
      </c>
    </row>
    <row r="13">
      <c r="A13" s="21" t="inlineStr">
        <is>
          <t>كاميرات مراقبة</t>
        </is>
      </c>
      <c r="B13" s="22" t="n">
        <v>150</v>
      </c>
      <c r="C13" s="19" t="n">
        <v>1400</v>
      </c>
      <c r="D13" s="19" t="n">
        <v>1950</v>
      </c>
      <c r="E13" s="19" t="n">
        <v>0</v>
      </c>
      <c r="F13" s="23" t="n">
        <v>0.05</v>
      </c>
      <c r="G13" s="24">
        <f>IF(A13="","",N(D13)-N(E13)-N(D13)*N(F13))</f>
        <v/>
      </c>
      <c r="H13" s="24">
        <f>IF(A13="","",N(B13)*N(C13))</f>
        <v/>
      </c>
      <c r="I13" s="24">
        <f>IF(A13="","",N(B13)*G13)</f>
        <v/>
      </c>
      <c r="J13" s="24">
        <f>IF(A13="","",N(B13)*MIN(N(C13),G13))</f>
        <v/>
      </c>
      <c r="K13" s="24">
        <f>IF(A13="","",H13-J13)</f>
        <v/>
      </c>
      <c r="L13" s="25">
        <f>IF(A13="","",IF(K13&gt;0,"يخفض","بالتكلفة"))</f>
        <v/>
      </c>
    </row>
    <row r="14">
      <c r="A14" s="21" t="n"/>
      <c r="B14" s="22" t="n"/>
      <c r="C14" s="19" t="n"/>
      <c r="D14" s="19" t="n"/>
      <c r="E14" s="19" t="n"/>
      <c r="F14" s="23" t="n"/>
      <c r="G14" s="24">
        <f>IF(A14="","",N(D14)-N(E14)-N(D14)*N(F14))</f>
        <v/>
      </c>
      <c r="H14" s="24">
        <f>IF(A14="","",N(B14)*N(C14))</f>
        <v/>
      </c>
      <c r="I14" s="24">
        <f>IF(A14="","",N(B14)*G14)</f>
        <v/>
      </c>
      <c r="J14" s="24">
        <f>IF(A14="","",N(B14)*MIN(N(C14),G14))</f>
        <v/>
      </c>
      <c r="K14" s="24">
        <f>IF(A14="","",H14-J14)</f>
        <v/>
      </c>
      <c r="L14" s="25">
        <f>IF(A14="","",IF(K14&gt;0,"يخفض","بالتكلفة"))</f>
        <v/>
      </c>
    </row>
    <row r="15">
      <c r="A15" s="21" t="n"/>
      <c r="B15" s="22" t="n"/>
      <c r="C15" s="19" t="n"/>
      <c r="D15" s="19" t="n"/>
      <c r="E15" s="19" t="n"/>
      <c r="F15" s="23" t="n"/>
      <c r="G15" s="24">
        <f>IF(A15="","",N(D15)-N(E15)-N(D15)*N(F15))</f>
        <v/>
      </c>
      <c r="H15" s="24">
        <f>IF(A15="","",N(B15)*N(C15))</f>
        <v/>
      </c>
      <c r="I15" s="24">
        <f>IF(A15="","",N(B15)*G15)</f>
        <v/>
      </c>
      <c r="J15" s="24">
        <f>IF(A15="","",N(B15)*MIN(N(C15),G15))</f>
        <v/>
      </c>
      <c r="K15" s="24">
        <f>IF(A15="","",H15-J15)</f>
        <v/>
      </c>
      <c r="L15" s="25">
        <f>IF(A15="","",IF(K15&gt;0,"يخفض","بالتكلفة"))</f>
        <v/>
      </c>
    </row>
    <row r="16">
      <c r="A16" s="21" t="n"/>
      <c r="B16" s="22" t="n"/>
      <c r="C16" s="19" t="n"/>
      <c r="D16" s="19" t="n"/>
      <c r="E16" s="19" t="n"/>
      <c r="F16" s="23" t="n"/>
      <c r="G16" s="24">
        <f>IF(A16="","",N(D16)-N(E16)-N(D16)*N(F16))</f>
        <v/>
      </c>
      <c r="H16" s="24">
        <f>IF(A16="","",N(B16)*N(C16))</f>
        <v/>
      </c>
      <c r="I16" s="24">
        <f>IF(A16="","",N(B16)*G16)</f>
        <v/>
      </c>
      <c r="J16" s="24">
        <f>IF(A16="","",N(B16)*MIN(N(C16),G16))</f>
        <v/>
      </c>
      <c r="K16" s="24">
        <f>IF(A16="","",H16-J16)</f>
        <v/>
      </c>
      <c r="L16" s="25">
        <f>IF(A16="","",IF(K16&gt;0,"يخفض","بالتكلفة"))</f>
        <v/>
      </c>
    </row>
    <row r="17">
      <c r="A17" s="21" t="n"/>
      <c r="B17" s="22" t="n"/>
      <c r="C17" s="19" t="n"/>
      <c r="D17" s="19" t="n"/>
      <c r="E17" s="19" t="n"/>
      <c r="F17" s="23" t="n"/>
      <c r="G17" s="24">
        <f>IF(A17="","",N(D17)-N(E17)-N(D17)*N(F17))</f>
        <v/>
      </c>
      <c r="H17" s="24">
        <f>IF(A17="","",N(B17)*N(C17))</f>
        <v/>
      </c>
      <c r="I17" s="24">
        <f>IF(A17="","",N(B17)*G17)</f>
        <v/>
      </c>
      <c r="J17" s="24">
        <f>IF(A17="","",N(B17)*MIN(N(C17),G17))</f>
        <v/>
      </c>
      <c r="K17" s="24">
        <f>IF(A17="","",H17-J17)</f>
        <v/>
      </c>
      <c r="L17" s="25">
        <f>IF(A17="","",IF(K17&gt;0,"يخفض","بالتكلفة"))</f>
        <v/>
      </c>
    </row>
    <row r="18">
      <c r="A18" s="21" t="n"/>
      <c r="B18" s="22" t="n"/>
      <c r="C18" s="19" t="n"/>
      <c r="D18" s="19" t="n"/>
      <c r="E18" s="19" t="n"/>
      <c r="F18" s="23" t="n"/>
      <c r="G18" s="24">
        <f>IF(A18="","",N(D18)-N(E18)-N(D18)*N(F18))</f>
        <v/>
      </c>
      <c r="H18" s="24">
        <f>IF(A18="","",N(B18)*N(C18))</f>
        <v/>
      </c>
      <c r="I18" s="24">
        <f>IF(A18="","",N(B18)*G18)</f>
        <v/>
      </c>
      <c r="J18" s="24">
        <f>IF(A18="","",N(B18)*MIN(N(C18),G18))</f>
        <v/>
      </c>
      <c r="K18" s="24">
        <f>IF(A18="","",H18-J18)</f>
        <v/>
      </c>
      <c r="L18" s="25">
        <f>IF(A18="","",IF(K18&gt;0,"يخفض","بالتكلفة"))</f>
        <v/>
      </c>
    </row>
    <row r="19">
      <c r="A19" s="21" t="n"/>
      <c r="B19" s="22" t="n"/>
      <c r="C19" s="19" t="n"/>
      <c r="D19" s="19" t="n"/>
      <c r="E19" s="19" t="n"/>
      <c r="F19" s="23" t="n"/>
      <c r="G19" s="24">
        <f>IF(A19="","",N(D19)-N(E19)-N(D19)*N(F19))</f>
        <v/>
      </c>
      <c r="H19" s="24">
        <f>IF(A19="","",N(B19)*N(C19))</f>
        <v/>
      </c>
      <c r="I19" s="24">
        <f>IF(A19="","",N(B19)*G19)</f>
        <v/>
      </c>
      <c r="J19" s="24">
        <f>IF(A19="","",N(B19)*MIN(N(C19),G19))</f>
        <v/>
      </c>
      <c r="K19" s="24">
        <f>IF(A19="","",H19-J19)</f>
        <v/>
      </c>
      <c r="L19" s="25">
        <f>IF(A19="","",IF(K19&gt;0,"يخفض","بالتكلفة"))</f>
        <v/>
      </c>
    </row>
    <row r="20">
      <c r="A20" s="21" t="n"/>
      <c r="B20" s="22" t="n"/>
      <c r="C20" s="19" t="n"/>
      <c r="D20" s="19" t="n"/>
      <c r="E20" s="19" t="n"/>
      <c r="F20" s="23" t="n"/>
      <c r="G20" s="24">
        <f>IF(A20="","",N(D20)-N(E20)-N(D20)*N(F20))</f>
        <v/>
      </c>
      <c r="H20" s="24">
        <f>IF(A20="","",N(B20)*N(C20))</f>
        <v/>
      </c>
      <c r="I20" s="24">
        <f>IF(A20="","",N(B20)*G20)</f>
        <v/>
      </c>
      <c r="J20" s="24">
        <f>IF(A20="","",N(B20)*MIN(N(C20),G20))</f>
        <v/>
      </c>
      <c r="K20" s="24">
        <f>IF(A20="","",H20-J20)</f>
        <v/>
      </c>
      <c r="L20" s="25">
        <f>IF(A20="","",IF(K20&gt;0,"يخفض","بالتكلفة"))</f>
        <v/>
      </c>
    </row>
    <row r="21">
      <c r="A21" s="21" t="n"/>
      <c r="B21" s="22" t="n"/>
      <c r="C21" s="19" t="n"/>
      <c r="D21" s="19" t="n"/>
      <c r="E21" s="19" t="n"/>
      <c r="F21" s="23" t="n"/>
      <c r="G21" s="24">
        <f>IF(A21="","",N(D21)-N(E21)-N(D21)*N(F21))</f>
        <v/>
      </c>
      <c r="H21" s="24">
        <f>IF(A21="","",N(B21)*N(C21))</f>
        <v/>
      </c>
      <c r="I21" s="24">
        <f>IF(A21="","",N(B21)*G21)</f>
        <v/>
      </c>
      <c r="J21" s="24">
        <f>IF(A21="","",N(B21)*MIN(N(C21),G21))</f>
        <v/>
      </c>
      <c r="K21" s="24">
        <f>IF(A21="","",H21-J21)</f>
        <v/>
      </c>
      <c r="L21" s="25">
        <f>IF(A21="","",IF(K21&gt;0,"يخفض","بالتكلفة"))</f>
        <v/>
      </c>
    </row>
    <row r="22">
      <c r="A22" s="21" t="n"/>
      <c r="B22" s="22" t="n"/>
      <c r="C22" s="19" t="n"/>
      <c r="D22" s="19" t="n"/>
      <c r="E22" s="19" t="n"/>
      <c r="F22" s="23" t="n"/>
      <c r="G22" s="24">
        <f>IF(A22="","",N(D22)-N(E22)-N(D22)*N(F22))</f>
        <v/>
      </c>
      <c r="H22" s="24">
        <f>IF(A22="","",N(B22)*N(C22))</f>
        <v/>
      </c>
      <c r="I22" s="24">
        <f>IF(A22="","",N(B22)*G22)</f>
        <v/>
      </c>
      <c r="J22" s="24">
        <f>IF(A22="","",N(B22)*MIN(N(C22),G22))</f>
        <v/>
      </c>
      <c r="K22" s="24">
        <f>IF(A22="","",H22-J22)</f>
        <v/>
      </c>
      <c r="L22" s="25">
        <f>IF(A22="","",IF(K22&gt;0,"يخفض","بالتكلفة"))</f>
        <v/>
      </c>
    </row>
    <row r="23">
      <c r="A23" s="21" t="n"/>
      <c r="B23" s="22" t="n"/>
      <c r="C23" s="19" t="n"/>
      <c r="D23" s="19" t="n"/>
      <c r="E23" s="19" t="n"/>
      <c r="F23" s="23" t="n"/>
      <c r="G23" s="24">
        <f>IF(A23="","",N(D23)-N(E23)-N(D23)*N(F23))</f>
        <v/>
      </c>
      <c r="H23" s="24">
        <f>IF(A23="","",N(B23)*N(C23))</f>
        <v/>
      </c>
      <c r="I23" s="24">
        <f>IF(A23="","",N(B23)*G23)</f>
        <v/>
      </c>
      <c r="J23" s="24">
        <f>IF(A23="","",N(B23)*MIN(N(C23),G23))</f>
        <v/>
      </c>
      <c r="K23" s="24">
        <f>IF(A23="","",H23-J23)</f>
        <v/>
      </c>
      <c r="L23" s="25">
        <f>IF(A23="","",IF(K23&gt;0,"يخفض","بالتكلفة"))</f>
        <v/>
      </c>
    </row>
    <row r="24">
      <c r="A24" s="21" t="n"/>
      <c r="B24" s="22" t="n"/>
      <c r="C24" s="19" t="n"/>
      <c r="D24" s="19" t="n"/>
      <c r="E24" s="19" t="n"/>
      <c r="F24" s="23" t="n"/>
      <c r="G24" s="24">
        <f>IF(A24="","",N(D24)-N(E24)-N(D24)*N(F24))</f>
        <v/>
      </c>
      <c r="H24" s="24">
        <f>IF(A24="","",N(B24)*N(C24))</f>
        <v/>
      </c>
      <c r="I24" s="24">
        <f>IF(A24="","",N(B24)*G24)</f>
        <v/>
      </c>
      <c r="J24" s="24">
        <f>IF(A24="","",N(B24)*MIN(N(C24),G24))</f>
        <v/>
      </c>
      <c r="K24" s="24">
        <f>IF(A24="","",H24-J24)</f>
        <v/>
      </c>
      <c r="L24" s="25">
        <f>IF(A24="","",IF(K24&gt;0,"يخفض","بالتكلفة"))</f>
        <v/>
      </c>
    </row>
    <row r="25">
      <c r="A25" s="21" t="n"/>
      <c r="B25" s="22" t="n"/>
      <c r="C25" s="19" t="n"/>
      <c r="D25" s="19" t="n"/>
      <c r="E25" s="19" t="n"/>
      <c r="F25" s="23" t="n"/>
      <c r="G25" s="24">
        <f>IF(A25="","",N(D25)-N(E25)-N(D25)*N(F25))</f>
        <v/>
      </c>
      <c r="H25" s="24">
        <f>IF(A25="","",N(B25)*N(C25))</f>
        <v/>
      </c>
      <c r="I25" s="24">
        <f>IF(A25="","",N(B25)*G25)</f>
        <v/>
      </c>
      <c r="J25" s="24">
        <f>IF(A25="","",N(B25)*MIN(N(C25),G25))</f>
        <v/>
      </c>
      <c r="K25" s="24">
        <f>IF(A25="","",H25-J25)</f>
        <v/>
      </c>
      <c r="L25" s="25">
        <f>IF(A25="","",IF(K25&gt;0,"يخفض","بالتكلفة"))</f>
        <v/>
      </c>
    </row>
    <row r="26">
      <c r="A26" s="21" t="n"/>
      <c r="B26" s="22" t="n"/>
      <c r="C26" s="19" t="n"/>
      <c r="D26" s="19" t="n"/>
      <c r="E26" s="19" t="n"/>
      <c r="F26" s="23" t="n"/>
      <c r="G26" s="24">
        <f>IF(A26="","",N(D26)-N(E26)-N(D26)*N(F26))</f>
        <v/>
      </c>
      <c r="H26" s="24">
        <f>IF(A26="","",N(B26)*N(C26))</f>
        <v/>
      </c>
      <c r="I26" s="24">
        <f>IF(A26="","",N(B26)*G26)</f>
        <v/>
      </c>
      <c r="J26" s="24">
        <f>IF(A26="","",N(B26)*MIN(N(C26),G26))</f>
        <v/>
      </c>
      <c r="K26" s="24">
        <f>IF(A26="","",H26-J26)</f>
        <v/>
      </c>
      <c r="L26" s="25">
        <f>IF(A26="","",IF(K26&gt;0,"يخفض","بالتكلفة"))</f>
        <v/>
      </c>
    </row>
    <row r="27">
      <c r="A27" s="21" t="n"/>
      <c r="B27" s="22" t="n"/>
      <c r="C27" s="19" t="n"/>
      <c r="D27" s="19" t="n"/>
      <c r="E27" s="19" t="n"/>
      <c r="F27" s="23" t="n"/>
      <c r="G27" s="24">
        <f>IF(A27="","",N(D27)-N(E27)-N(D27)*N(F27))</f>
        <v/>
      </c>
      <c r="H27" s="24">
        <f>IF(A27="","",N(B27)*N(C27))</f>
        <v/>
      </c>
      <c r="I27" s="24">
        <f>IF(A27="","",N(B27)*G27)</f>
        <v/>
      </c>
      <c r="J27" s="24">
        <f>IF(A27="","",N(B27)*MIN(N(C27),G27))</f>
        <v/>
      </c>
      <c r="K27" s="24">
        <f>IF(A27="","",H27-J27)</f>
        <v/>
      </c>
      <c r="L27" s="25">
        <f>IF(A27="","",IF(K27&gt;0,"يخفض","بالتكلفة"))</f>
        <v/>
      </c>
    </row>
    <row r="28">
      <c r="A28" s="21" t="n"/>
      <c r="B28" s="22" t="n"/>
      <c r="C28" s="19" t="n"/>
      <c r="D28" s="19" t="n"/>
      <c r="E28" s="19" t="n"/>
      <c r="F28" s="23" t="n"/>
      <c r="G28" s="24">
        <f>IF(A28="","",N(D28)-N(E28)-N(D28)*N(F28))</f>
        <v/>
      </c>
      <c r="H28" s="24">
        <f>IF(A28="","",N(B28)*N(C28))</f>
        <v/>
      </c>
      <c r="I28" s="24">
        <f>IF(A28="","",N(B28)*G28)</f>
        <v/>
      </c>
      <c r="J28" s="24">
        <f>IF(A28="","",N(B28)*MIN(N(C28),G28))</f>
        <v/>
      </c>
      <c r="K28" s="24">
        <f>IF(A28="","",H28-J28)</f>
        <v/>
      </c>
      <c r="L28" s="25">
        <f>IF(A28="","",IF(K28&gt;0,"يخفض","بالتكلفة"))</f>
        <v/>
      </c>
    </row>
    <row r="29">
      <c r="A29" s="21" t="n"/>
      <c r="B29" s="22" t="n"/>
      <c r="C29" s="19" t="n"/>
      <c r="D29" s="19" t="n"/>
      <c r="E29" s="19" t="n"/>
      <c r="F29" s="23" t="n"/>
      <c r="G29" s="24">
        <f>IF(A29="","",N(D29)-N(E29)-N(D29)*N(F29))</f>
        <v/>
      </c>
      <c r="H29" s="24">
        <f>IF(A29="","",N(B29)*N(C29))</f>
        <v/>
      </c>
      <c r="I29" s="24">
        <f>IF(A29="","",N(B29)*G29)</f>
        <v/>
      </c>
      <c r="J29" s="24">
        <f>IF(A29="","",N(B29)*MIN(N(C29),G29))</f>
        <v/>
      </c>
      <c r="K29" s="24">
        <f>IF(A29="","",H29-J29)</f>
        <v/>
      </c>
      <c r="L29" s="25">
        <f>IF(A29="","",IF(K29&gt;0,"يخفض","بالتكلفة"))</f>
        <v/>
      </c>
    </row>
    <row r="30">
      <c r="A30" s="21" t="n"/>
      <c r="B30" s="22" t="n"/>
      <c r="C30" s="19" t="n"/>
      <c r="D30" s="19" t="n"/>
      <c r="E30" s="19" t="n"/>
      <c r="F30" s="23" t="n"/>
      <c r="G30" s="24">
        <f>IF(A30="","",N(D30)-N(E30)-N(D30)*N(F30))</f>
        <v/>
      </c>
      <c r="H30" s="24">
        <f>IF(A30="","",N(B30)*N(C30))</f>
        <v/>
      </c>
      <c r="I30" s="24">
        <f>IF(A30="","",N(B30)*G30)</f>
        <v/>
      </c>
      <c r="J30" s="24">
        <f>IF(A30="","",N(B30)*MIN(N(C30),G30))</f>
        <v/>
      </c>
      <c r="K30" s="24">
        <f>IF(A30="","",H30-J30)</f>
        <v/>
      </c>
      <c r="L30" s="25">
        <f>IF(A30="","",IF(K30&gt;0,"يخفض","بالتكلفة"))</f>
        <v/>
      </c>
    </row>
    <row r="31">
      <c r="A31" s="21" t="n"/>
      <c r="B31" s="22" t="n"/>
      <c r="C31" s="19" t="n"/>
      <c r="D31" s="19" t="n"/>
      <c r="E31" s="19" t="n"/>
      <c r="F31" s="23" t="n"/>
      <c r="G31" s="24">
        <f>IF(A31="","",N(D31)-N(E31)-N(D31)*N(F31))</f>
        <v/>
      </c>
      <c r="H31" s="24">
        <f>IF(A31="","",N(B31)*N(C31))</f>
        <v/>
      </c>
      <c r="I31" s="24">
        <f>IF(A31="","",N(B31)*G31)</f>
        <v/>
      </c>
      <c r="J31" s="24">
        <f>IF(A31="","",N(B31)*MIN(N(C31),G31))</f>
        <v/>
      </c>
      <c r="K31" s="24">
        <f>IF(A31="","",H31-J31)</f>
        <v/>
      </c>
      <c r="L31" s="25">
        <f>IF(A31="","",IF(K31&gt;0,"يخفض","بالتكلفة"))</f>
        <v/>
      </c>
    </row>
    <row r="32">
      <c r="A32" s="21" t="n"/>
      <c r="B32" s="22" t="n"/>
      <c r="C32" s="19" t="n"/>
      <c r="D32" s="19" t="n"/>
      <c r="E32" s="19" t="n"/>
      <c r="F32" s="23" t="n"/>
      <c r="G32" s="24">
        <f>IF(A32="","",N(D32)-N(E32)-N(D32)*N(F32))</f>
        <v/>
      </c>
      <c r="H32" s="24">
        <f>IF(A32="","",N(B32)*N(C32))</f>
        <v/>
      </c>
      <c r="I32" s="24">
        <f>IF(A32="","",N(B32)*G32)</f>
        <v/>
      </c>
      <c r="J32" s="24">
        <f>IF(A32="","",N(B32)*MIN(N(C32),G32))</f>
        <v/>
      </c>
      <c r="K32" s="24">
        <f>IF(A32="","",H32-J32)</f>
        <v/>
      </c>
      <c r="L32" s="25">
        <f>IF(A32="","",IF(K32&gt;0,"يخفض","بالتكلفة"))</f>
        <v/>
      </c>
    </row>
    <row r="33">
      <c r="A33" s="21" t="n"/>
      <c r="B33" s="22" t="n"/>
      <c r="C33" s="19" t="n"/>
      <c r="D33" s="19" t="n"/>
      <c r="E33" s="19" t="n"/>
      <c r="F33" s="23" t="n"/>
      <c r="G33" s="24">
        <f>IF(A33="","",N(D33)-N(E33)-N(D33)*N(F33))</f>
        <v/>
      </c>
      <c r="H33" s="24">
        <f>IF(A33="","",N(B33)*N(C33))</f>
        <v/>
      </c>
      <c r="I33" s="24">
        <f>IF(A33="","",N(B33)*G33)</f>
        <v/>
      </c>
      <c r="J33" s="24">
        <f>IF(A33="","",N(B33)*MIN(N(C33),G33))</f>
        <v/>
      </c>
      <c r="K33" s="24">
        <f>IF(A33="","",H33-J33)</f>
        <v/>
      </c>
      <c r="L33" s="25">
        <f>IF(A33="","",IF(K33&gt;0,"يخفض","بالتكلفة"))</f>
        <v/>
      </c>
    </row>
    <row r="34">
      <c r="A34" s="21" t="n"/>
      <c r="B34" s="22" t="n"/>
      <c r="C34" s="19" t="n"/>
      <c r="D34" s="19" t="n"/>
      <c r="E34" s="19" t="n"/>
      <c r="F34" s="23" t="n"/>
      <c r="G34" s="24">
        <f>IF(A34="","",N(D34)-N(E34)-N(D34)*N(F34))</f>
        <v/>
      </c>
      <c r="H34" s="24">
        <f>IF(A34="","",N(B34)*N(C34))</f>
        <v/>
      </c>
      <c r="I34" s="24">
        <f>IF(A34="","",N(B34)*G34)</f>
        <v/>
      </c>
      <c r="J34" s="24">
        <f>IF(A34="","",N(B34)*MIN(N(C34),G34))</f>
        <v/>
      </c>
      <c r="K34" s="24">
        <f>IF(A34="","",H34-J34)</f>
        <v/>
      </c>
      <c r="L34" s="25">
        <f>IF(A34="","",IF(K34&gt;0,"يخفض","بالتكلفة"))</f>
        <v/>
      </c>
    </row>
    <row r="35">
      <c r="A35" s="21" t="n"/>
      <c r="B35" s="22" t="n"/>
      <c r="C35" s="19" t="n"/>
      <c r="D35" s="19" t="n"/>
      <c r="E35" s="19" t="n"/>
      <c r="F35" s="23" t="n"/>
      <c r="G35" s="24">
        <f>IF(A35="","",N(D35)-N(E35)-N(D35)*N(F35))</f>
        <v/>
      </c>
      <c r="H35" s="24">
        <f>IF(A35="","",N(B35)*N(C35))</f>
        <v/>
      </c>
      <c r="I35" s="24">
        <f>IF(A35="","",N(B35)*G35)</f>
        <v/>
      </c>
      <c r="J35" s="24">
        <f>IF(A35="","",N(B35)*MIN(N(C35),G35))</f>
        <v/>
      </c>
      <c r="K35" s="24">
        <f>IF(A35="","",H35-J35)</f>
        <v/>
      </c>
      <c r="L35" s="25">
        <f>IF(A35="","",IF(K35&gt;0,"يخفض","بالتكلفة"))</f>
        <v/>
      </c>
    </row>
    <row r="36">
      <c r="A36" s="26" t="inlineStr">
        <is>
          <t>الإجمالي</t>
        </is>
      </c>
      <c r="B36" s="27" t="n"/>
      <c r="C36" s="27" t="n"/>
      <c r="D36" s="27" t="n"/>
      <c r="E36" s="27" t="n"/>
      <c r="F36" s="27" t="n"/>
      <c r="G36" s="27" t="n"/>
      <c r="H36" s="28">
        <f>SUM(H6:H35)</f>
        <v/>
      </c>
      <c r="I36" s="28">
        <f>SUM(I6:I35)</f>
        <v/>
      </c>
      <c r="J36" s="28">
        <f>SUM(J6:J35)</f>
        <v/>
      </c>
      <c r="K36" s="28">
        <f>SUM(K6:K35)</f>
        <v/>
      </c>
      <c r="L36" s="27" t="n"/>
    </row>
    <row r="38">
      <c r="A38" s="18" t="inlineStr">
        <is>
          <t>المخصص المطلوب آخر الفترة</t>
        </is>
      </c>
      <c r="B38" s="29">
        <f>K36</f>
        <v/>
      </c>
    </row>
    <row r="39">
      <c r="A39" s="30" t="inlineStr">
        <is>
          <t>المخصص أول الفترة</t>
        </is>
      </c>
      <c r="B39" s="24">
        <f>B3</f>
        <v/>
      </c>
    </row>
    <row r="40">
      <c r="A40" s="18" t="inlineStr">
        <is>
          <t>المحمل على قائمة الدخل (رد إن كان سالبًا)</t>
        </is>
      </c>
      <c r="B40" s="29">
        <f>B38-B39</f>
        <v/>
      </c>
    </row>
    <row r="41">
      <c r="A41" s="30" t="inlineStr">
        <is>
          <t>القيد</t>
        </is>
      </c>
      <c r="B41" s="31">
        <f>IF(B40&gt;0,"من حـ/ خسائر هبوط المخزون إلى حـ/ مخصص هبوط المخزون",IF(B40&lt;0,"من حـ/ مخصص هبوط المخزون إلى حـ/ رد هبوط المخزون","لا قيد"))</f>
        <v/>
      </c>
      <c r="C41" s="32" t="n"/>
      <c r="D41" s="32" t="n"/>
      <c r="E41" s="32" t="n"/>
      <c r="F41" s="32" t="n"/>
      <c r="G41" s="32" t="n"/>
      <c r="H41" s="33" t="n"/>
    </row>
  </sheetData>
  <sheetProtection selectLockedCells="0" selectUnlockedCells="0" sheet="1" objects="0" insertRows="1" insertHyperlinks="1" autoFilter="0" scenarios="0" formatColumns="0" deleteColumns="1" insertColumns="1" pivotTables="1" deleteRows="1" formatCells="0" formatRows="0" sort="0"/>
  <mergeCells count="3">
    <mergeCell ref="A2:L2"/>
    <mergeCell ref="A1:L1"/>
    <mergeCell ref="B41:H41"/>
  </mergeCells>
  <conditionalFormatting sqref="L6:L35">
    <cfRule type="cellIs" priority="1" operator="equal" dxfId="0">
      <formula>"يخفض"</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2026-10-29T10:33:08Z</dcterms:created>
  <dcterms:modified xmlns:dcterms="http://purl.org/dc/terms/" xmlns:xsi="http://www.w3.org/2001/XMLSchema-instance" xsi:type="dcterms:W3CDTF">2026-10-29T10:33:08Z</dcterms:modified>
</cp:coreProperties>
</file>