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شحنة" sheetId="3" state="visible" r:id="rId3"/>
    <sheet xmlns:r="http://schemas.openxmlformats.org/officeDocument/2006/relationships" name="الأصناف" sheetId="4" state="visible" r:id="rId4"/>
  </sheets>
  <definedNames>
    <definedName name="_xlnm.Print_Area" localSheetId="3">'الأصناف'!$A$1:$N$26</definedName>
  </definedNames>
  <calcPr calcId="124519" fullCalcOnLoad="1"/>
</workbook>
</file>

<file path=xl/styles.xml><?xml version="1.0" encoding="utf-8"?>
<styleSheet xmlns="http://schemas.openxmlformats.org/spreadsheetml/2006/main">
  <numFmts count="4">
    <numFmt numFmtId="164" formatCode="0.0000"/>
    <numFmt numFmtId="165" formatCode="#,##0.00;[Red]-#,##0.00"/>
    <numFmt numFmtId="166" formatCode="#,##0;[Red]-#,##0"/>
    <numFmt numFmtId="167"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165" fontId="15" fillId="3" borderId="2" applyAlignment="1" pivotButton="0" quotePrefix="0" xfId="0">
      <alignment horizontal="center" vertical="center"/>
    </xf>
    <xf numFmtId="0" fontId="10" fillId="0" borderId="2" applyAlignment="1" pivotButton="0" quotePrefix="0" xfId="0">
      <alignment horizontal="right" vertical="center" wrapText="1"/>
    </xf>
    <xf numFmtId="165" fontId="10" fillId="0" borderId="2" applyAlignment="1" pivotButton="0" quotePrefix="0" xfId="0">
      <alignment horizontal="center" vertical="center"/>
    </xf>
    <xf numFmtId="166" fontId="10" fillId="4" borderId="2" applyAlignment="1" applyProtection="1" pivotButton="0" quotePrefix="0" xfId="0">
      <alignment horizontal="center" vertical="center"/>
      <protection locked="0" hidden="0"/>
    </xf>
    <xf numFmtId="167" fontId="10" fillId="4" borderId="2" applyAlignment="1" applyProtection="1" pivotButton="0" quotePrefix="0" xfId="0">
      <alignment horizontal="center" vertical="center"/>
      <protection locked="0" hidden="0"/>
    </xf>
    <xf numFmtId="167" fontId="10" fillId="0" borderId="2" applyAlignment="1" pivotButton="0" quotePrefix="0" xfId="0">
      <alignment horizontal="center" vertical="center"/>
    </xf>
    <xf numFmtId="0" fontId="16" fillId="5" borderId="3" applyAlignment="1" pivotButton="0" quotePrefix="0" xfId="0">
      <alignment horizontal="right" vertical="center" wrapText="1"/>
    </xf>
    <xf numFmtId="0" fontId="16" fillId="5" borderId="3" pivotButton="0" quotePrefix="0" xfId="0"/>
    <xf numFmtId="165" fontId="16" fillId="5" borderId="3" applyAlignment="1" pivotButton="0" quotePrefix="0" xfId="0">
      <alignment horizontal="center" vertical="center"/>
    </xf>
    <xf numFmtId="167" fontId="16" fillId="5" borderId="3"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حساب التكلفة الكاملة للشحنة المستوردة (Landed Cost)</t>
        </is>
      </c>
    </row>
    <row r="2" ht="4" customHeight="1">
      <c r="A2" s="9" t="n"/>
    </row>
    <row r="4" ht="22" customHeight="1">
      <c r="B4" s="10" t="inlineStr">
        <is>
          <t>فكرة القالب</t>
        </is>
      </c>
    </row>
    <row r="5" ht="50" customHeight="1">
      <c r="A5" s="11" t="inlineStr">
        <is>
          <t>•</t>
        </is>
      </c>
      <c r="B5" s="12" t="inlineStr">
        <is>
          <t>يحسب التكلفة الحقيقية للوحدة المستوردة حتى وصولها للمخزن: قيمة البضاعة بسعر الصرف، ثم الشحن والتأمين، والرسوم الجمركية لكل صنف حسب فئته، والمصروفات المحلية (تخليص، ميناء، نقل، بنك) موزعة على الأصناف بنسبة قيمتها.</t>
        </is>
      </c>
    </row>
    <row r="6" ht="22" customHeight="1">
      <c r="B6" s="10" t="inlineStr">
        <is>
          <t>خطوات الاستخدام</t>
        </is>
      </c>
    </row>
    <row r="7" ht="34" customHeight="1">
      <c r="A7" s="11" t="inlineStr">
        <is>
          <t>•</t>
        </is>
      </c>
      <c r="B7" s="12" t="inlineStr">
        <is>
          <t>اكتب سعر الصرف وتكلفة الشحن والتأمين بالعملة الأجنبية، والمصروفات المحلية بالجنيه في ورقة «الشحنة».</t>
        </is>
      </c>
    </row>
    <row r="8" ht="18" customHeight="1">
      <c r="A8" s="11" t="inlineStr">
        <is>
          <t>•</t>
        </is>
      </c>
      <c r="B8" s="12" t="inlineStr">
        <is>
          <t>في ورقة «الأصناف» اكتب لكل صنف الكمية وسعر الوحدة FOB بالعملة ونسبة الرسوم الجمركية.</t>
        </is>
      </c>
    </row>
    <row r="9" ht="22" customHeight="1">
      <c r="B9" s="10" t="inlineStr">
        <is>
          <t>ملاحظات</t>
        </is>
      </c>
    </row>
    <row r="10" ht="50" customHeight="1">
      <c r="A10" s="11" t="inlineStr">
        <is>
          <t>•</t>
        </is>
      </c>
      <c r="B10" s="12" t="inlineStr">
        <is>
          <t>ضريبة القيمة المضافة على الواردات لا تدخل في التكلفة إذا كانت قابلة للخصم. الرسوم الجمركية تُحسب على القيمة CIF في المثال؛ تأكد من الأساس المطبق والفئة الجمركية لكل صنف. توزيع المصروفات بالقيمة؛ وزّعها بالوزن أو الحجم إن كان أدق.</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5"/>
  <sheetViews>
    <sheetView showGridLines="0" rightToLeft="1" workbookViewId="0">
      <selection activeCell="A1" sqref="A1"/>
    </sheetView>
  </sheetViews>
  <sheetFormatPr baseColWidth="8" defaultRowHeight="15"/>
  <cols>
    <col width="40" customWidth="1" min="1" max="1"/>
    <col width="16" customWidth="1" min="2" max="2"/>
  </cols>
  <sheetData>
    <row r="1" ht="30" customHeight="1">
      <c r="A1" s="15" t="inlineStr">
        <is>
          <t>بيانات الشحنة</t>
        </is>
      </c>
      <c r="B1" s="16" t="n"/>
    </row>
    <row r="2" ht="30" customHeight="1">
      <c r="A2" s="17" t="inlineStr">
        <is>
          <t>الخلايا الصفراء للإدخال.</t>
        </is>
      </c>
    </row>
    <row r="3">
      <c r="A3" s="18" t="inlineStr">
        <is>
          <t>رقم الشحنة</t>
        </is>
      </c>
      <c r="B3" s="19" t="inlineStr">
        <is>
          <t>IMP-2026-031</t>
        </is>
      </c>
    </row>
    <row r="4">
      <c r="A4" s="18" t="inlineStr">
        <is>
          <t>سعر الصرف</t>
        </is>
      </c>
      <c r="B4" s="20" t="n">
        <v>48.5</v>
      </c>
    </row>
    <row r="5">
      <c r="A5" s="18" t="inlineStr">
        <is>
          <t>الشحن الدولي (بالعملة الأجنبية)</t>
        </is>
      </c>
      <c r="B5" s="21" t="n">
        <v>4200</v>
      </c>
    </row>
    <row r="6">
      <c r="A6" s="18" t="inlineStr">
        <is>
          <t>التأمين (بالعملة الأجنبية)</t>
        </is>
      </c>
      <c r="B6" s="21" t="n">
        <v>650</v>
      </c>
    </row>
    <row r="8" ht="30" customHeight="1">
      <c r="A8" s="22" t="inlineStr">
        <is>
          <t>المصروفات المحلية</t>
        </is>
      </c>
      <c r="B8" s="22" t="inlineStr">
        <is>
          <t>المبلغ بالجنيه</t>
        </is>
      </c>
    </row>
    <row r="9">
      <c r="A9" s="19" t="inlineStr">
        <is>
          <t>مصاريف التخليص الجمركي</t>
        </is>
      </c>
      <c r="B9" s="21" t="n">
        <v>18000</v>
      </c>
    </row>
    <row r="10">
      <c r="A10" s="19" t="inlineStr">
        <is>
          <t>رسوم الميناء والأرضيات</t>
        </is>
      </c>
      <c r="B10" s="21" t="n">
        <v>9500</v>
      </c>
    </row>
    <row r="11">
      <c r="A11" s="19" t="inlineStr">
        <is>
          <t>النقل الداخلي للمخزن</t>
        </is>
      </c>
      <c r="B11" s="21" t="n">
        <v>7500</v>
      </c>
    </row>
    <row r="12">
      <c r="A12" s="19" t="inlineStr">
        <is>
          <t>مصروفات بنكية للاعتماد المستندي</t>
        </is>
      </c>
      <c r="B12" s="21" t="n">
        <v>6200</v>
      </c>
    </row>
    <row r="13">
      <c r="A13" s="19" t="inlineStr">
        <is>
          <t>أخرى</t>
        </is>
      </c>
      <c r="B13" s="21" t="n">
        <v>0</v>
      </c>
    </row>
    <row r="14">
      <c r="A14" s="18" t="inlineStr">
        <is>
          <t>إجمالي المصروفات المحلية</t>
        </is>
      </c>
      <c r="B14" s="23">
        <f>SUM(B9:B13)</f>
        <v/>
      </c>
    </row>
    <row r="15">
      <c r="A15" s="24" t="inlineStr">
        <is>
          <t>الشحن والتأمين بالجنيه</t>
        </is>
      </c>
      <c r="B15" s="25">
        <f>(B5+B6)*B4</f>
        <v/>
      </c>
    </row>
  </sheetData>
  <sheetProtection selectLockedCells="0" selectUnlockedCells="0" sheet="1" objects="0" insertRows="1" insertHyperlinks="1" autoFilter="0" scenarios="0" formatColumns="0" deleteColumns="1" insertColumns="1" pivotTables="1" deleteRows="1" formatCells="0" formatRows="0" sort="0"/>
  <mergeCells count="2">
    <mergeCell ref="A2:B2"/>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N26"/>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8" customWidth="1" min="2" max="2"/>
    <col width="10" customWidth="1" min="3" max="3"/>
    <col width="9" customWidth="1" min="4" max="4"/>
    <col width="12" customWidth="1" min="5" max="5"/>
    <col width="8" customWidth="1" min="6" max="6"/>
    <col width="13" customWidth="1" min="7" max="7"/>
    <col width="12" customWidth="1" min="8" max="8"/>
    <col width="13" customWidth="1" min="9" max="9"/>
    <col width="12" customWidth="1" min="10" max="10"/>
    <col width="12" customWidth="1" min="11" max="11"/>
    <col width="14" customWidth="1" min="12" max="12"/>
    <col width="12" customWidth="1" min="13" max="13"/>
    <col width="9" customWidth="1" min="14" max="14"/>
  </cols>
  <sheetData>
    <row r="1" ht="30" customHeight="1">
      <c r="A1" s="15" t="inlineStr">
        <is>
          <t>التكلفة الكاملة لكل صنف</t>
        </is>
      </c>
      <c r="B1" s="16" t="n"/>
      <c r="C1" s="16" t="n"/>
      <c r="D1" s="16" t="n"/>
      <c r="E1" s="16" t="n"/>
      <c r="F1" s="16" t="n"/>
      <c r="G1" s="16" t="n"/>
      <c r="H1" s="16" t="n"/>
      <c r="I1" s="16" t="n"/>
      <c r="J1" s="16" t="n"/>
      <c r="K1" s="16" t="n"/>
      <c r="L1" s="16" t="n"/>
      <c r="M1" s="16" t="n"/>
      <c r="N1" s="16" t="n"/>
    </row>
    <row r="2" ht="30" customHeight="1">
      <c r="A2" s="17" t="inlineStr">
        <is>
          <t>الخلايا الصفراء للإدخال.</t>
        </is>
      </c>
    </row>
    <row r="5" ht="44" customHeight="1">
      <c r="A5" s="22" t="inlineStr">
        <is>
          <t>الصنف</t>
        </is>
      </c>
      <c r="B5" s="22" t="inlineStr">
        <is>
          <t>الكمية</t>
        </is>
      </c>
      <c r="C5" s="22" t="inlineStr">
        <is>
          <t>سعر FOB للوحدة</t>
        </is>
      </c>
      <c r="D5" s="22" t="inlineStr">
        <is>
          <t>نسبة الجمارك</t>
        </is>
      </c>
      <c r="E5" s="22" t="inlineStr">
        <is>
          <t>قيمة FOB بالعملة</t>
        </is>
      </c>
      <c r="F5" s="22" t="inlineStr">
        <is>
          <t>النسبة</t>
        </is>
      </c>
      <c r="G5" s="22" t="inlineStr">
        <is>
          <t>FOB بالجنيه</t>
        </is>
      </c>
      <c r="H5" s="22" t="inlineStr">
        <is>
          <t>شحن وتأمين</t>
        </is>
      </c>
      <c r="I5" s="22" t="inlineStr">
        <is>
          <t>قيمة CIF</t>
        </is>
      </c>
      <c r="J5" s="22" t="inlineStr">
        <is>
          <t>الرسوم الجمركية</t>
        </is>
      </c>
      <c r="K5" s="22" t="inlineStr">
        <is>
          <t>مصروفات محلية</t>
        </is>
      </c>
      <c r="L5" s="22" t="inlineStr">
        <is>
          <t>التكلفة الكلية</t>
        </is>
      </c>
      <c r="M5" s="22" t="inlineStr">
        <is>
          <t>تكلفة الوحدة</t>
        </is>
      </c>
      <c r="N5" s="22" t="inlineStr">
        <is>
          <t>الإضافة على FOB</t>
        </is>
      </c>
    </row>
    <row r="6">
      <c r="A6" s="19" t="inlineStr">
        <is>
          <t>ماكينة تعبئة صغيرة</t>
        </is>
      </c>
      <c r="B6" s="26" t="n">
        <v>2</v>
      </c>
      <c r="C6" s="21" t="n">
        <v>8500</v>
      </c>
      <c r="D6" s="27" t="n">
        <v>0.05</v>
      </c>
      <c r="E6" s="25">
        <f>IF(A6="","",N(B6)*N(C6))</f>
        <v/>
      </c>
      <c r="F6" s="28">
        <f>IF(OR(E6="",$E$26=0),"",E6/$E$26)</f>
        <v/>
      </c>
      <c r="G6" s="25">
        <f>IF(E6="","",E6*'الشحنة'!$B$4)</f>
        <v/>
      </c>
      <c r="H6" s="25">
        <f>IF(F6="","",F6*'الشحنة'!$B$15)</f>
        <v/>
      </c>
      <c r="I6" s="25">
        <f>IF(G6="","",G6+H6)</f>
        <v/>
      </c>
      <c r="J6" s="25">
        <f>IF(I6="","",I6*N(D6))</f>
        <v/>
      </c>
      <c r="K6" s="25">
        <f>IF(F6="","",F6*'الشحنة'!$B$14)</f>
        <v/>
      </c>
      <c r="L6" s="25">
        <f>IF(I6="","",I6+J6+K6)</f>
        <v/>
      </c>
      <c r="M6" s="25">
        <f>IF(OR(L6="",N(B6)=0),"",L6/B6)</f>
        <v/>
      </c>
      <c r="N6" s="28">
        <f>IF(OR(L6="",N(G6)=0),"",L6/G6-1)</f>
        <v/>
      </c>
    </row>
    <row r="7">
      <c r="A7" s="19" t="inlineStr">
        <is>
          <t>قطع غيار متنوعة</t>
        </is>
      </c>
      <c r="B7" s="26" t="n">
        <v>300</v>
      </c>
      <c r="C7" s="21" t="n">
        <v>18</v>
      </c>
      <c r="D7" s="27" t="n">
        <v>0.1</v>
      </c>
      <c r="E7" s="25">
        <f>IF(A7="","",N(B7)*N(C7))</f>
        <v/>
      </c>
      <c r="F7" s="28">
        <f>IF(OR(E7="",$E$26=0),"",E7/$E$26)</f>
        <v/>
      </c>
      <c r="G7" s="25">
        <f>IF(E7="","",E7*'الشحنة'!$B$4)</f>
        <v/>
      </c>
      <c r="H7" s="25">
        <f>IF(F7="","",F7*'الشحنة'!$B$15)</f>
        <v/>
      </c>
      <c r="I7" s="25">
        <f>IF(G7="","",G7+H7)</f>
        <v/>
      </c>
      <c r="J7" s="25">
        <f>IF(I7="","",I7*N(D7))</f>
        <v/>
      </c>
      <c r="K7" s="25">
        <f>IF(F7="","",F7*'الشحنة'!$B$14)</f>
        <v/>
      </c>
      <c r="L7" s="25">
        <f>IF(I7="","",I7+J7+K7)</f>
        <v/>
      </c>
      <c r="M7" s="25">
        <f>IF(OR(L7="",N(B7)=0),"",L7/B7)</f>
        <v/>
      </c>
      <c r="N7" s="28">
        <f>IF(OR(L7="",N(G7)=0),"",L7/G7-1)</f>
        <v/>
      </c>
    </row>
    <row r="8">
      <c r="A8" s="19" t="inlineStr">
        <is>
          <t>محركات كهربائية</t>
        </is>
      </c>
      <c r="B8" s="26" t="n">
        <v>20</v>
      </c>
      <c r="C8" s="21" t="n">
        <v>420</v>
      </c>
      <c r="D8" s="27" t="n">
        <v>0.05</v>
      </c>
      <c r="E8" s="25">
        <f>IF(A8="","",N(B8)*N(C8))</f>
        <v/>
      </c>
      <c r="F8" s="28">
        <f>IF(OR(E8="",$E$26=0),"",E8/$E$26)</f>
        <v/>
      </c>
      <c r="G8" s="25">
        <f>IF(E8="","",E8*'الشحنة'!$B$4)</f>
        <v/>
      </c>
      <c r="H8" s="25">
        <f>IF(F8="","",F8*'الشحنة'!$B$15)</f>
        <v/>
      </c>
      <c r="I8" s="25">
        <f>IF(G8="","",G8+H8)</f>
        <v/>
      </c>
      <c r="J8" s="25">
        <f>IF(I8="","",I8*N(D8))</f>
        <v/>
      </c>
      <c r="K8" s="25">
        <f>IF(F8="","",F8*'الشحنة'!$B$14)</f>
        <v/>
      </c>
      <c r="L8" s="25">
        <f>IF(I8="","",I8+J8+K8)</f>
        <v/>
      </c>
      <c r="M8" s="25">
        <f>IF(OR(L8="",N(B8)=0),"",L8/B8)</f>
        <v/>
      </c>
      <c r="N8" s="28">
        <f>IF(OR(L8="",N(G8)=0),"",L8/G8-1)</f>
        <v/>
      </c>
    </row>
    <row r="9">
      <c r="A9" s="19" t="inlineStr">
        <is>
          <t>لوحات تحكم</t>
        </is>
      </c>
      <c r="B9" s="26" t="n">
        <v>15</v>
      </c>
      <c r="C9" s="21" t="n">
        <v>650</v>
      </c>
      <c r="D9" s="27" t="n">
        <v>0.1</v>
      </c>
      <c r="E9" s="25">
        <f>IF(A9="","",N(B9)*N(C9))</f>
        <v/>
      </c>
      <c r="F9" s="28">
        <f>IF(OR(E9="",$E$26=0),"",E9/$E$26)</f>
        <v/>
      </c>
      <c r="G9" s="25">
        <f>IF(E9="","",E9*'الشحنة'!$B$4)</f>
        <v/>
      </c>
      <c r="H9" s="25">
        <f>IF(F9="","",F9*'الشحنة'!$B$15)</f>
        <v/>
      </c>
      <c r="I9" s="25">
        <f>IF(G9="","",G9+H9)</f>
        <v/>
      </c>
      <c r="J9" s="25">
        <f>IF(I9="","",I9*N(D9))</f>
        <v/>
      </c>
      <c r="K9" s="25">
        <f>IF(F9="","",F9*'الشحنة'!$B$14)</f>
        <v/>
      </c>
      <c r="L9" s="25">
        <f>IF(I9="","",I9+J9+K9)</f>
        <v/>
      </c>
      <c r="M9" s="25">
        <f>IF(OR(L9="",N(B9)=0),"",L9/B9)</f>
        <v/>
      </c>
      <c r="N9" s="28">
        <f>IF(OR(L9="",N(G9)=0),"",L9/G9-1)</f>
        <v/>
      </c>
    </row>
    <row r="10">
      <c r="A10" s="19" t="inlineStr">
        <is>
          <t>سيور وجنازير</t>
        </is>
      </c>
      <c r="B10" s="26" t="n">
        <v>120</v>
      </c>
      <c r="C10" s="21" t="n">
        <v>25</v>
      </c>
      <c r="D10" s="27" t="n">
        <v>0.1</v>
      </c>
      <c r="E10" s="25">
        <f>IF(A10="","",N(B10)*N(C10))</f>
        <v/>
      </c>
      <c r="F10" s="28">
        <f>IF(OR(E10="",$E$26=0),"",E10/$E$26)</f>
        <v/>
      </c>
      <c r="G10" s="25">
        <f>IF(E10="","",E10*'الشحنة'!$B$4)</f>
        <v/>
      </c>
      <c r="H10" s="25">
        <f>IF(F10="","",F10*'الشحنة'!$B$15)</f>
        <v/>
      </c>
      <c r="I10" s="25">
        <f>IF(G10="","",G10+H10)</f>
        <v/>
      </c>
      <c r="J10" s="25">
        <f>IF(I10="","",I10*N(D10))</f>
        <v/>
      </c>
      <c r="K10" s="25">
        <f>IF(F10="","",F10*'الشحنة'!$B$14)</f>
        <v/>
      </c>
      <c r="L10" s="25">
        <f>IF(I10="","",I10+J10+K10)</f>
        <v/>
      </c>
      <c r="M10" s="25">
        <f>IF(OR(L10="",N(B10)=0),"",L10/B10)</f>
        <v/>
      </c>
      <c r="N10" s="28">
        <f>IF(OR(L10="",N(G10)=0),"",L10/G10-1)</f>
        <v/>
      </c>
    </row>
    <row r="11">
      <c r="A11" s="19" t="n"/>
      <c r="B11" s="26" t="n"/>
      <c r="C11" s="21" t="n"/>
      <c r="D11" s="27" t="n"/>
      <c r="E11" s="25">
        <f>IF(A11="","",N(B11)*N(C11))</f>
        <v/>
      </c>
      <c r="F11" s="28">
        <f>IF(OR(E11="",$E$26=0),"",E11/$E$26)</f>
        <v/>
      </c>
      <c r="G11" s="25">
        <f>IF(E11="","",E11*'الشحنة'!$B$4)</f>
        <v/>
      </c>
      <c r="H11" s="25">
        <f>IF(F11="","",F11*'الشحنة'!$B$15)</f>
        <v/>
      </c>
      <c r="I11" s="25">
        <f>IF(G11="","",G11+H11)</f>
        <v/>
      </c>
      <c r="J11" s="25">
        <f>IF(I11="","",I11*N(D11))</f>
        <v/>
      </c>
      <c r="K11" s="25">
        <f>IF(F11="","",F11*'الشحنة'!$B$14)</f>
        <v/>
      </c>
      <c r="L11" s="25">
        <f>IF(I11="","",I11+J11+K11)</f>
        <v/>
      </c>
      <c r="M11" s="25">
        <f>IF(OR(L11="",N(B11)=0),"",L11/B11)</f>
        <v/>
      </c>
      <c r="N11" s="28">
        <f>IF(OR(L11="",N(G11)=0),"",L11/G11-1)</f>
        <v/>
      </c>
    </row>
    <row r="12">
      <c r="A12" s="19" t="n"/>
      <c r="B12" s="26" t="n"/>
      <c r="C12" s="21" t="n"/>
      <c r="D12" s="27" t="n"/>
      <c r="E12" s="25">
        <f>IF(A12="","",N(B12)*N(C12))</f>
        <v/>
      </c>
      <c r="F12" s="28">
        <f>IF(OR(E12="",$E$26=0),"",E12/$E$26)</f>
        <v/>
      </c>
      <c r="G12" s="25">
        <f>IF(E12="","",E12*'الشحنة'!$B$4)</f>
        <v/>
      </c>
      <c r="H12" s="25">
        <f>IF(F12="","",F12*'الشحنة'!$B$15)</f>
        <v/>
      </c>
      <c r="I12" s="25">
        <f>IF(G12="","",G12+H12)</f>
        <v/>
      </c>
      <c r="J12" s="25">
        <f>IF(I12="","",I12*N(D12))</f>
        <v/>
      </c>
      <c r="K12" s="25">
        <f>IF(F12="","",F12*'الشحنة'!$B$14)</f>
        <v/>
      </c>
      <c r="L12" s="25">
        <f>IF(I12="","",I12+J12+K12)</f>
        <v/>
      </c>
      <c r="M12" s="25">
        <f>IF(OR(L12="",N(B12)=0),"",L12/B12)</f>
        <v/>
      </c>
      <c r="N12" s="28">
        <f>IF(OR(L12="",N(G12)=0),"",L12/G12-1)</f>
        <v/>
      </c>
    </row>
    <row r="13">
      <c r="A13" s="19" t="n"/>
      <c r="B13" s="26" t="n"/>
      <c r="C13" s="21" t="n"/>
      <c r="D13" s="27" t="n"/>
      <c r="E13" s="25">
        <f>IF(A13="","",N(B13)*N(C13))</f>
        <v/>
      </c>
      <c r="F13" s="28">
        <f>IF(OR(E13="",$E$26=0),"",E13/$E$26)</f>
        <v/>
      </c>
      <c r="G13" s="25">
        <f>IF(E13="","",E13*'الشحنة'!$B$4)</f>
        <v/>
      </c>
      <c r="H13" s="25">
        <f>IF(F13="","",F13*'الشحنة'!$B$15)</f>
        <v/>
      </c>
      <c r="I13" s="25">
        <f>IF(G13="","",G13+H13)</f>
        <v/>
      </c>
      <c r="J13" s="25">
        <f>IF(I13="","",I13*N(D13))</f>
        <v/>
      </c>
      <c r="K13" s="25">
        <f>IF(F13="","",F13*'الشحنة'!$B$14)</f>
        <v/>
      </c>
      <c r="L13" s="25">
        <f>IF(I13="","",I13+J13+K13)</f>
        <v/>
      </c>
      <c r="M13" s="25">
        <f>IF(OR(L13="",N(B13)=0),"",L13/B13)</f>
        <v/>
      </c>
      <c r="N13" s="28">
        <f>IF(OR(L13="",N(G13)=0),"",L13/G13-1)</f>
        <v/>
      </c>
    </row>
    <row r="14">
      <c r="A14" s="19" t="n"/>
      <c r="B14" s="26" t="n"/>
      <c r="C14" s="21" t="n"/>
      <c r="D14" s="27" t="n"/>
      <c r="E14" s="25">
        <f>IF(A14="","",N(B14)*N(C14))</f>
        <v/>
      </c>
      <c r="F14" s="28">
        <f>IF(OR(E14="",$E$26=0),"",E14/$E$26)</f>
        <v/>
      </c>
      <c r="G14" s="25">
        <f>IF(E14="","",E14*'الشحنة'!$B$4)</f>
        <v/>
      </c>
      <c r="H14" s="25">
        <f>IF(F14="","",F14*'الشحنة'!$B$15)</f>
        <v/>
      </c>
      <c r="I14" s="25">
        <f>IF(G14="","",G14+H14)</f>
        <v/>
      </c>
      <c r="J14" s="25">
        <f>IF(I14="","",I14*N(D14))</f>
        <v/>
      </c>
      <c r="K14" s="25">
        <f>IF(F14="","",F14*'الشحنة'!$B$14)</f>
        <v/>
      </c>
      <c r="L14" s="25">
        <f>IF(I14="","",I14+J14+K14)</f>
        <v/>
      </c>
      <c r="M14" s="25">
        <f>IF(OR(L14="",N(B14)=0),"",L14/B14)</f>
        <v/>
      </c>
      <c r="N14" s="28">
        <f>IF(OR(L14="",N(G14)=0),"",L14/G14-1)</f>
        <v/>
      </c>
    </row>
    <row r="15">
      <c r="A15" s="19" t="n"/>
      <c r="B15" s="26" t="n"/>
      <c r="C15" s="21" t="n"/>
      <c r="D15" s="27" t="n"/>
      <c r="E15" s="25">
        <f>IF(A15="","",N(B15)*N(C15))</f>
        <v/>
      </c>
      <c r="F15" s="28">
        <f>IF(OR(E15="",$E$26=0),"",E15/$E$26)</f>
        <v/>
      </c>
      <c r="G15" s="25">
        <f>IF(E15="","",E15*'الشحنة'!$B$4)</f>
        <v/>
      </c>
      <c r="H15" s="25">
        <f>IF(F15="","",F15*'الشحنة'!$B$15)</f>
        <v/>
      </c>
      <c r="I15" s="25">
        <f>IF(G15="","",G15+H15)</f>
        <v/>
      </c>
      <c r="J15" s="25">
        <f>IF(I15="","",I15*N(D15))</f>
        <v/>
      </c>
      <c r="K15" s="25">
        <f>IF(F15="","",F15*'الشحنة'!$B$14)</f>
        <v/>
      </c>
      <c r="L15" s="25">
        <f>IF(I15="","",I15+J15+K15)</f>
        <v/>
      </c>
      <c r="M15" s="25">
        <f>IF(OR(L15="",N(B15)=0),"",L15/B15)</f>
        <v/>
      </c>
      <c r="N15" s="28">
        <f>IF(OR(L15="",N(G15)=0),"",L15/G15-1)</f>
        <v/>
      </c>
    </row>
    <row r="16">
      <c r="A16" s="19" t="n"/>
      <c r="B16" s="26" t="n"/>
      <c r="C16" s="21" t="n"/>
      <c r="D16" s="27" t="n"/>
      <c r="E16" s="25">
        <f>IF(A16="","",N(B16)*N(C16))</f>
        <v/>
      </c>
      <c r="F16" s="28">
        <f>IF(OR(E16="",$E$26=0),"",E16/$E$26)</f>
        <v/>
      </c>
      <c r="G16" s="25">
        <f>IF(E16="","",E16*'الشحنة'!$B$4)</f>
        <v/>
      </c>
      <c r="H16" s="25">
        <f>IF(F16="","",F16*'الشحنة'!$B$15)</f>
        <v/>
      </c>
      <c r="I16" s="25">
        <f>IF(G16="","",G16+H16)</f>
        <v/>
      </c>
      <c r="J16" s="25">
        <f>IF(I16="","",I16*N(D16))</f>
        <v/>
      </c>
      <c r="K16" s="25">
        <f>IF(F16="","",F16*'الشحنة'!$B$14)</f>
        <v/>
      </c>
      <c r="L16" s="25">
        <f>IF(I16="","",I16+J16+K16)</f>
        <v/>
      </c>
      <c r="M16" s="25">
        <f>IF(OR(L16="",N(B16)=0),"",L16/B16)</f>
        <v/>
      </c>
      <c r="N16" s="28">
        <f>IF(OR(L16="",N(G16)=0),"",L16/G16-1)</f>
        <v/>
      </c>
    </row>
    <row r="17">
      <c r="A17" s="19" t="n"/>
      <c r="B17" s="26" t="n"/>
      <c r="C17" s="21" t="n"/>
      <c r="D17" s="27" t="n"/>
      <c r="E17" s="25">
        <f>IF(A17="","",N(B17)*N(C17))</f>
        <v/>
      </c>
      <c r="F17" s="28">
        <f>IF(OR(E17="",$E$26=0),"",E17/$E$26)</f>
        <v/>
      </c>
      <c r="G17" s="25">
        <f>IF(E17="","",E17*'الشحنة'!$B$4)</f>
        <v/>
      </c>
      <c r="H17" s="25">
        <f>IF(F17="","",F17*'الشحنة'!$B$15)</f>
        <v/>
      </c>
      <c r="I17" s="25">
        <f>IF(G17="","",G17+H17)</f>
        <v/>
      </c>
      <c r="J17" s="25">
        <f>IF(I17="","",I17*N(D17))</f>
        <v/>
      </c>
      <c r="K17" s="25">
        <f>IF(F17="","",F17*'الشحنة'!$B$14)</f>
        <v/>
      </c>
      <c r="L17" s="25">
        <f>IF(I17="","",I17+J17+K17)</f>
        <v/>
      </c>
      <c r="M17" s="25">
        <f>IF(OR(L17="",N(B17)=0),"",L17/B17)</f>
        <v/>
      </c>
      <c r="N17" s="28">
        <f>IF(OR(L17="",N(G17)=0),"",L17/G17-1)</f>
        <v/>
      </c>
    </row>
    <row r="18">
      <c r="A18" s="19" t="n"/>
      <c r="B18" s="26" t="n"/>
      <c r="C18" s="21" t="n"/>
      <c r="D18" s="27" t="n"/>
      <c r="E18" s="25">
        <f>IF(A18="","",N(B18)*N(C18))</f>
        <v/>
      </c>
      <c r="F18" s="28">
        <f>IF(OR(E18="",$E$26=0),"",E18/$E$26)</f>
        <v/>
      </c>
      <c r="G18" s="25">
        <f>IF(E18="","",E18*'الشحنة'!$B$4)</f>
        <v/>
      </c>
      <c r="H18" s="25">
        <f>IF(F18="","",F18*'الشحنة'!$B$15)</f>
        <v/>
      </c>
      <c r="I18" s="25">
        <f>IF(G18="","",G18+H18)</f>
        <v/>
      </c>
      <c r="J18" s="25">
        <f>IF(I18="","",I18*N(D18))</f>
        <v/>
      </c>
      <c r="K18" s="25">
        <f>IF(F18="","",F18*'الشحنة'!$B$14)</f>
        <v/>
      </c>
      <c r="L18" s="25">
        <f>IF(I18="","",I18+J18+K18)</f>
        <v/>
      </c>
      <c r="M18" s="25">
        <f>IF(OR(L18="",N(B18)=0),"",L18/B18)</f>
        <v/>
      </c>
      <c r="N18" s="28">
        <f>IF(OR(L18="",N(G18)=0),"",L18/G18-1)</f>
        <v/>
      </c>
    </row>
    <row r="19">
      <c r="A19" s="19" t="n"/>
      <c r="B19" s="26" t="n"/>
      <c r="C19" s="21" t="n"/>
      <c r="D19" s="27" t="n"/>
      <c r="E19" s="25">
        <f>IF(A19="","",N(B19)*N(C19))</f>
        <v/>
      </c>
      <c r="F19" s="28">
        <f>IF(OR(E19="",$E$26=0),"",E19/$E$26)</f>
        <v/>
      </c>
      <c r="G19" s="25">
        <f>IF(E19="","",E19*'الشحنة'!$B$4)</f>
        <v/>
      </c>
      <c r="H19" s="25">
        <f>IF(F19="","",F19*'الشحنة'!$B$15)</f>
        <v/>
      </c>
      <c r="I19" s="25">
        <f>IF(G19="","",G19+H19)</f>
        <v/>
      </c>
      <c r="J19" s="25">
        <f>IF(I19="","",I19*N(D19))</f>
        <v/>
      </c>
      <c r="K19" s="25">
        <f>IF(F19="","",F19*'الشحنة'!$B$14)</f>
        <v/>
      </c>
      <c r="L19" s="25">
        <f>IF(I19="","",I19+J19+K19)</f>
        <v/>
      </c>
      <c r="M19" s="25">
        <f>IF(OR(L19="",N(B19)=0),"",L19/B19)</f>
        <v/>
      </c>
      <c r="N19" s="28">
        <f>IF(OR(L19="",N(G19)=0),"",L19/G19-1)</f>
        <v/>
      </c>
    </row>
    <row r="20">
      <c r="A20" s="19" t="n"/>
      <c r="B20" s="26" t="n"/>
      <c r="C20" s="21" t="n"/>
      <c r="D20" s="27" t="n"/>
      <c r="E20" s="25">
        <f>IF(A20="","",N(B20)*N(C20))</f>
        <v/>
      </c>
      <c r="F20" s="28">
        <f>IF(OR(E20="",$E$26=0),"",E20/$E$26)</f>
        <v/>
      </c>
      <c r="G20" s="25">
        <f>IF(E20="","",E20*'الشحنة'!$B$4)</f>
        <v/>
      </c>
      <c r="H20" s="25">
        <f>IF(F20="","",F20*'الشحنة'!$B$15)</f>
        <v/>
      </c>
      <c r="I20" s="25">
        <f>IF(G20="","",G20+H20)</f>
        <v/>
      </c>
      <c r="J20" s="25">
        <f>IF(I20="","",I20*N(D20))</f>
        <v/>
      </c>
      <c r="K20" s="25">
        <f>IF(F20="","",F20*'الشحنة'!$B$14)</f>
        <v/>
      </c>
      <c r="L20" s="25">
        <f>IF(I20="","",I20+J20+K20)</f>
        <v/>
      </c>
      <c r="M20" s="25">
        <f>IF(OR(L20="",N(B20)=0),"",L20/B20)</f>
        <v/>
      </c>
      <c r="N20" s="28">
        <f>IF(OR(L20="",N(G20)=0),"",L20/G20-1)</f>
        <v/>
      </c>
    </row>
    <row r="21">
      <c r="A21" s="19" t="n"/>
      <c r="B21" s="26" t="n"/>
      <c r="C21" s="21" t="n"/>
      <c r="D21" s="27" t="n"/>
      <c r="E21" s="25">
        <f>IF(A21="","",N(B21)*N(C21))</f>
        <v/>
      </c>
      <c r="F21" s="28">
        <f>IF(OR(E21="",$E$26=0),"",E21/$E$26)</f>
        <v/>
      </c>
      <c r="G21" s="25">
        <f>IF(E21="","",E21*'الشحنة'!$B$4)</f>
        <v/>
      </c>
      <c r="H21" s="25">
        <f>IF(F21="","",F21*'الشحنة'!$B$15)</f>
        <v/>
      </c>
      <c r="I21" s="25">
        <f>IF(G21="","",G21+H21)</f>
        <v/>
      </c>
      <c r="J21" s="25">
        <f>IF(I21="","",I21*N(D21))</f>
        <v/>
      </c>
      <c r="K21" s="25">
        <f>IF(F21="","",F21*'الشحنة'!$B$14)</f>
        <v/>
      </c>
      <c r="L21" s="25">
        <f>IF(I21="","",I21+J21+K21)</f>
        <v/>
      </c>
      <c r="M21" s="25">
        <f>IF(OR(L21="",N(B21)=0),"",L21/B21)</f>
        <v/>
      </c>
      <c r="N21" s="28">
        <f>IF(OR(L21="",N(G21)=0),"",L21/G21-1)</f>
        <v/>
      </c>
    </row>
    <row r="22">
      <c r="A22" s="19" t="n"/>
      <c r="B22" s="26" t="n"/>
      <c r="C22" s="21" t="n"/>
      <c r="D22" s="27" t="n"/>
      <c r="E22" s="25">
        <f>IF(A22="","",N(B22)*N(C22))</f>
        <v/>
      </c>
      <c r="F22" s="28">
        <f>IF(OR(E22="",$E$26=0),"",E22/$E$26)</f>
        <v/>
      </c>
      <c r="G22" s="25">
        <f>IF(E22="","",E22*'الشحنة'!$B$4)</f>
        <v/>
      </c>
      <c r="H22" s="25">
        <f>IF(F22="","",F22*'الشحنة'!$B$15)</f>
        <v/>
      </c>
      <c r="I22" s="25">
        <f>IF(G22="","",G22+H22)</f>
        <v/>
      </c>
      <c r="J22" s="25">
        <f>IF(I22="","",I22*N(D22))</f>
        <v/>
      </c>
      <c r="K22" s="25">
        <f>IF(F22="","",F22*'الشحنة'!$B$14)</f>
        <v/>
      </c>
      <c r="L22" s="25">
        <f>IF(I22="","",I22+J22+K22)</f>
        <v/>
      </c>
      <c r="M22" s="25">
        <f>IF(OR(L22="",N(B22)=0),"",L22/B22)</f>
        <v/>
      </c>
      <c r="N22" s="28">
        <f>IF(OR(L22="",N(G22)=0),"",L22/G22-1)</f>
        <v/>
      </c>
    </row>
    <row r="23">
      <c r="A23" s="19" t="n"/>
      <c r="B23" s="26" t="n"/>
      <c r="C23" s="21" t="n"/>
      <c r="D23" s="27" t="n"/>
      <c r="E23" s="25">
        <f>IF(A23="","",N(B23)*N(C23))</f>
        <v/>
      </c>
      <c r="F23" s="28">
        <f>IF(OR(E23="",$E$26=0),"",E23/$E$26)</f>
        <v/>
      </c>
      <c r="G23" s="25">
        <f>IF(E23="","",E23*'الشحنة'!$B$4)</f>
        <v/>
      </c>
      <c r="H23" s="25">
        <f>IF(F23="","",F23*'الشحنة'!$B$15)</f>
        <v/>
      </c>
      <c r="I23" s="25">
        <f>IF(G23="","",G23+H23)</f>
        <v/>
      </c>
      <c r="J23" s="25">
        <f>IF(I23="","",I23*N(D23))</f>
        <v/>
      </c>
      <c r="K23" s="25">
        <f>IF(F23="","",F23*'الشحنة'!$B$14)</f>
        <v/>
      </c>
      <c r="L23" s="25">
        <f>IF(I23="","",I23+J23+K23)</f>
        <v/>
      </c>
      <c r="M23" s="25">
        <f>IF(OR(L23="",N(B23)=0),"",L23/B23)</f>
        <v/>
      </c>
      <c r="N23" s="28">
        <f>IF(OR(L23="",N(G23)=0),"",L23/G23-1)</f>
        <v/>
      </c>
    </row>
    <row r="24">
      <c r="A24" s="19" t="n"/>
      <c r="B24" s="26" t="n"/>
      <c r="C24" s="21" t="n"/>
      <c r="D24" s="27" t="n"/>
      <c r="E24" s="25">
        <f>IF(A24="","",N(B24)*N(C24))</f>
        <v/>
      </c>
      <c r="F24" s="28">
        <f>IF(OR(E24="",$E$26=0),"",E24/$E$26)</f>
        <v/>
      </c>
      <c r="G24" s="25">
        <f>IF(E24="","",E24*'الشحنة'!$B$4)</f>
        <v/>
      </c>
      <c r="H24" s="25">
        <f>IF(F24="","",F24*'الشحنة'!$B$15)</f>
        <v/>
      </c>
      <c r="I24" s="25">
        <f>IF(G24="","",G24+H24)</f>
        <v/>
      </c>
      <c r="J24" s="25">
        <f>IF(I24="","",I24*N(D24))</f>
        <v/>
      </c>
      <c r="K24" s="25">
        <f>IF(F24="","",F24*'الشحنة'!$B$14)</f>
        <v/>
      </c>
      <c r="L24" s="25">
        <f>IF(I24="","",I24+J24+K24)</f>
        <v/>
      </c>
      <c r="M24" s="25">
        <f>IF(OR(L24="",N(B24)=0),"",L24/B24)</f>
        <v/>
      </c>
      <c r="N24" s="28">
        <f>IF(OR(L24="",N(G24)=0),"",L24/G24-1)</f>
        <v/>
      </c>
    </row>
    <row r="25">
      <c r="A25" s="19" t="n"/>
      <c r="B25" s="26" t="n"/>
      <c r="C25" s="21" t="n"/>
      <c r="D25" s="27" t="n"/>
      <c r="E25" s="25">
        <f>IF(A25="","",N(B25)*N(C25))</f>
        <v/>
      </c>
      <c r="F25" s="28">
        <f>IF(OR(E25="",$E$26=0),"",E25/$E$26)</f>
        <v/>
      </c>
      <c r="G25" s="25">
        <f>IF(E25="","",E25*'الشحنة'!$B$4)</f>
        <v/>
      </c>
      <c r="H25" s="25">
        <f>IF(F25="","",F25*'الشحنة'!$B$15)</f>
        <v/>
      </c>
      <c r="I25" s="25">
        <f>IF(G25="","",G25+H25)</f>
        <v/>
      </c>
      <c r="J25" s="25">
        <f>IF(I25="","",I25*N(D25))</f>
        <v/>
      </c>
      <c r="K25" s="25">
        <f>IF(F25="","",F25*'الشحنة'!$B$14)</f>
        <v/>
      </c>
      <c r="L25" s="25">
        <f>IF(I25="","",I25+J25+K25)</f>
        <v/>
      </c>
      <c r="M25" s="25">
        <f>IF(OR(L25="",N(B25)=0),"",L25/B25)</f>
        <v/>
      </c>
      <c r="N25" s="28">
        <f>IF(OR(L25="",N(G25)=0),"",L25/G25-1)</f>
        <v/>
      </c>
    </row>
    <row r="26">
      <c r="A26" s="29" t="inlineStr">
        <is>
          <t>الإجمالي</t>
        </is>
      </c>
      <c r="B26" s="30" t="n"/>
      <c r="C26" s="30" t="n"/>
      <c r="D26" s="30" t="n"/>
      <c r="E26" s="31">
        <f>SUM(E6:E25)</f>
        <v/>
      </c>
      <c r="F26" s="32">
        <f>SUM(F6:F25)</f>
        <v/>
      </c>
      <c r="G26" s="31">
        <f>SUM(G6:G25)</f>
        <v/>
      </c>
      <c r="H26" s="31">
        <f>SUM(H6:H25)</f>
        <v/>
      </c>
      <c r="I26" s="31">
        <f>SUM(I6:I25)</f>
        <v/>
      </c>
      <c r="J26" s="31">
        <f>SUM(J6:J25)</f>
        <v/>
      </c>
      <c r="K26" s="31">
        <f>SUM(K6:K25)</f>
        <v/>
      </c>
      <c r="L26" s="31">
        <f>SUM(L6:L25)</f>
        <v/>
      </c>
      <c r="M26" s="30" t="n"/>
      <c r="N26" s="32">
        <f>IF(G26=0,"",L26/G26-1)</f>
        <v/>
      </c>
    </row>
  </sheetData>
  <sheetProtection selectLockedCells="0" selectUnlockedCells="0" sheet="1" objects="0" insertRows="1" insertHyperlinks="1" autoFilter="0" scenarios="0" formatColumns="0" deleteColumns="1" insertColumns="1" pivotTables="1" deleteRows="1" formatCells="0" formatRows="0" sort="0"/>
  <mergeCells count="2">
    <mergeCell ref="A2:N2"/>
    <mergeCell ref="A1:N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2026-10-29T10:33:08Z</dcterms:created>
  <dcterms:modified xmlns:dcterms="http://purl.org/dc/terms/" xmlns:xsi="http://www.w3.org/2001/XMLSchema-instance" xsi:type="dcterms:W3CDTF">2026-10-29T10:33:08Z</dcterms:modified>
</cp:coreProperties>
</file>