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2" autoFilterDateGrouping="1"/>
  </bookViews>
  <sheets>
    <sheet xmlns:r="http://schemas.openxmlformats.org/officeDocument/2006/relationships" name="عن المجلة" sheetId="1" state="visible" r:id="rId1"/>
    <sheet xmlns:r="http://schemas.openxmlformats.org/officeDocument/2006/relationships" name="تعليمات" sheetId="2" state="visible" r:id="rId2"/>
    <sheet xmlns:r="http://schemas.openxmlformats.org/officeDocument/2006/relationships" name="المبيعات" sheetId="3" state="visible" r:id="rId3"/>
    <sheet xmlns:r="http://schemas.openxmlformats.org/officeDocument/2006/relationships" name="اللوحة" sheetId="4" state="visible" r:id="rId4"/>
  </sheets>
  <definedNames>
    <definedName name="_xlnm.Print_Area" localSheetId="2">'المبيعات'!$A$1:$P$14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;[Red]-#,##0"/>
    <numFmt numFmtId="165" formatCode="0.0%"/>
  </numFmts>
  <fonts count="17">
    <font>
      <name val="Calibri"/>
      <family val="2"/>
      <color theme="1"/>
      <sz val="11"/>
      <scheme val="minor"/>
    </font>
    <font>
      <name val="Arial"/>
      <b val="1"/>
      <color rgb="00FFFFFF"/>
      <sz val="24"/>
    </font>
    <font>
      <name val="Arial"/>
      <b val="1"/>
      <color rgb="00B08D57"/>
      <sz val="14"/>
    </font>
    <font>
      <name val="Arial"/>
      <b val="1"/>
      <color rgb="0014213D"/>
      <sz val="14"/>
    </font>
    <font>
      <name val="Arial"/>
      <color rgb="00000000"/>
      <sz val="12"/>
    </font>
    <font>
      <name val="Arial"/>
      <color rgb="000563C1"/>
      <sz val="12"/>
    </font>
    <font>
      <name val="Arial"/>
      <i val="1"/>
      <color rgb="00595959"/>
      <sz val="11"/>
    </font>
    <font>
      <name val="Arial"/>
      <b val="1"/>
      <color rgb="00FFFFFF"/>
      <sz val="18"/>
    </font>
    <font>
      <name val="Arial"/>
      <b val="1"/>
      <color rgb="0014213D"/>
      <sz val="13"/>
    </font>
    <font>
      <name val="Arial"/>
      <b val="1"/>
      <color rgb="00B08D57"/>
      <sz val="11"/>
    </font>
    <font>
      <name val="Arial"/>
      <color rgb="00000000"/>
      <sz val="11"/>
    </font>
    <font>
      <name val="Arial"/>
      <i val="1"/>
      <color rgb="00595959"/>
      <sz val="10"/>
    </font>
    <font>
      <name val="Arial"/>
      <color rgb="000563C1"/>
      <sz val="10"/>
    </font>
    <font>
      <name val="Arial"/>
      <b val="1"/>
      <color rgb="0014213D"/>
      <sz val="16"/>
    </font>
    <font>
      <name val="Arial"/>
      <b val="1"/>
      <color rgb="00FFFFFF"/>
      <sz val="11"/>
    </font>
    <font>
      <name val="Arial"/>
      <b val="1"/>
      <color rgb="00000000"/>
      <sz val="11"/>
    </font>
    <font>
      <name val="Arial"/>
      <b val="1"/>
      <color rgb="0014213D"/>
      <sz val="11"/>
    </font>
  </fonts>
  <fills count="6">
    <fill>
      <patternFill/>
    </fill>
    <fill>
      <patternFill patternType="gray125"/>
    </fill>
    <fill>
      <patternFill patternType="solid">
        <fgColor rgb="0014213D"/>
      </patternFill>
    </fill>
    <fill>
      <patternFill patternType="solid">
        <fgColor rgb="00B08D57"/>
      </patternFill>
    </fill>
    <fill>
      <patternFill patternType="solid">
        <fgColor rgb="00FFF2CC"/>
      </patternFill>
    </fill>
    <fill>
      <patternFill patternType="solid">
        <fgColor rgb="00F3F4F7"/>
      </patternFill>
    </fill>
  </fills>
  <borders count="4">
    <border>
      <left/>
      <right/>
      <top/>
      <bottom/>
      <diagonal/>
    </border>
    <border>
      <bottom style="medium">
        <color rgb="00B08D57"/>
      </bottom>
    </border>
    <border>
      <left style="thin">
        <color rgb="00C9CDD4"/>
      </left>
      <right style="thin">
        <color rgb="00C9CDD4"/>
      </right>
      <top style="thin">
        <color rgb="00C9CDD4"/>
      </top>
      <bottom style="thin">
        <color rgb="00C9CDD4"/>
      </bottom>
    </border>
    <border>
      <left style="thin">
        <color rgb="00C9CDD4"/>
      </left>
      <right style="thin">
        <color rgb="00C9CDD4"/>
      </right>
      <top style="medium">
        <color rgb="00B08D57"/>
      </top>
      <bottom style="thin">
        <color rgb="00C9CDD4"/>
      </bottom>
    </border>
  </borders>
  <cellStyleXfs count="1">
    <xf numFmtId="0" fontId="0" fillId="0" borderId="0"/>
  </cellStyleXfs>
  <cellXfs count="31">
    <xf numFmtId="0" fontId="0" fillId="0" borderId="0" pivotButton="0" quotePrefix="0" xfId="0"/>
    <xf numFmtId="0" fontId="1" fillId="2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right" vertical="center" wrapText="1"/>
    </xf>
    <xf numFmtId="0" fontId="3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horizontal="right" vertical="center" wrapText="1"/>
    </xf>
    <xf numFmtId="0" fontId="5" fillId="0" borderId="0" applyAlignment="1" pivotButton="0" quotePrefix="0" xfId="0">
      <alignment horizontal="right" vertical="center" wrapText="1"/>
    </xf>
    <xf numFmtId="0" fontId="6" fillId="0" borderId="0" applyAlignment="1" pivotButton="0" quotePrefix="0" xfId="0">
      <alignment horizontal="right" vertical="center" wrapText="1"/>
    </xf>
    <xf numFmtId="0" fontId="7" fillId="2" borderId="0" applyAlignment="1" pivotButton="0" quotePrefix="0" xfId="0">
      <alignment horizontal="center" vertical="center"/>
    </xf>
    <xf numFmtId="0" fontId="0" fillId="3" borderId="0" pivotButton="0" quotePrefix="0" xfId="0"/>
    <xf numFmtId="0" fontId="8" fillId="0" borderId="0" pivotButton="0" quotePrefix="0" xfId="0"/>
    <xf numFmtId="0" fontId="9" fillId="0" borderId="0" pivotButton="0" quotePrefix="0" xfId="0"/>
    <xf numFmtId="0" fontId="10" fillId="0" borderId="0" applyAlignment="1" pivotButton="0" quotePrefix="0" xfId="0">
      <alignment horizontal="right" vertical="top" wrapText="1"/>
    </xf>
    <xf numFmtId="0" fontId="11" fillId="0" borderId="0" applyAlignment="1" pivotButton="0" quotePrefix="0" xfId="0">
      <alignment wrapText="1"/>
    </xf>
    <xf numFmtId="0" fontId="12" fillId="0" borderId="0" pivotButton="0" quotePrefix="0" xfId="0"/>
    <xf numFmtId="0" fontId="1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1" fillId="0" borderId="0" applyAlignment="1" pivotButton="0" quotePrefix="0" xfId="0">
      <alignment horizontal="right" vertical="center" wrapText="1"/>
    </xf>
    <xf numFmtId="0" fontId="14" fillId="2" borderId="2" applyAlignment="1" pivotButton="0" quotePrefix="0" xfId="0">
      <alignment horizontal="center" vertical="center" wrapText="1"/>
    </xf>
    <xf numFmtId="0" fontId="10" fillId="4" borderId="2" applyAlignment="1" applyProtection="1" pivotButton="0" quotePrefix="0" xfId="0">
      <alignment horizontal="right" vertical="center"/>
      <protection locked="0" hidden="0"/>
    </xf>
    <xf numFmtId="164" fontId="10" fillId="4" borderId="2" applyAlignment="1" applyProtection="1" pivotButton="0" quotePrefix="0" xfId="0">
      <alignment horizontal="center" vertical="center"/>
      <protection locked="0" hidden="0"/>
    </xf>
    <xf numFmtId="164" fontId="10" fillId="0" borderId="2" applyAlignment="1" pivotButton="0" quotePrefix="0" xfId="0">
      <alignment horizontal="center" vertical="center"/>
    </xf>
    <xf numFmtId="165" fontId="10" fillId="4" borderId="2" applyAlignment="1" applyProtection="1" pivotButton="0" quotePrefix="0" xfId="0">
      <alignment horizontal="center" vertical="center"/>
      <protection locked="0" hidden="0"/>
    </xf>
    <xf numFmtId="0" fontId="16" fillId="5" borderId="3" applyAlignment="1" pivotButton="0" quotePrefix="0" xfId="0">
      <alignment horizontal="right" vertical="center" wrapText="1"/>
    </xf>
    <xf numFmtId="164" fontId="16" fillId="5" borderId="3" applyAlignment="1" pivotButton="0" quotePrefix="0" xfId="0">
      <alignment horizontal="center" vertical="center"/>
    </xf>
    <xf numFmtId="0" fontId="16" fillId="5" borderId="3" pivotButton="0" quotePrefix="0" xfId="0"/>
    <xf numFmtId="164" fontId="14" fillId="3" borderId="2" applyAlignment="1" pivotButton="0" quotePrefix="0" xfId="0">
      <alignment horizontal="center" vertical="center"/>
    </xf>
    <xf numFmtId="165" fontId="14" fillId="3" borderId="2" applyAlignment="1" pivotButton="0" quotePrefix="0" xfId="0">
      <alignment horizontal="center" vertical="center"/>
    </xf>
    <xf numFmtId="0" fontId="10" fillId="0" borderId="2" applyAlignment="1" pivotButton="0" quotePrefix="0" xfId="0">
      <alignment horizontal="center" vertical="center"/>
    </xf>
    <xf numFmtId="165" fontId="10" fillId="0" borderId="2" applyAlignment="1" pivotButton="0" quotePrefix="0" xfId="0">
      <alignment horizontal="center" vertical="center"/>
    </xf>
    <xf numFmtId="1" fontId="10" fillId="0" borderId="2" applyAlignment="1" pivotButton="0" quotePrefix="0" xfId="0">
      <alignment horizontal="center" vertical="center"/>
    </xf>
  </cellXfs>
  <cellStyles count="1">
    <cellStyle name="Normal" xfId="0" builtinId="0" hidden="0"/>
  </cellStyles>
  <dxfs count="1">
    <dxf>
      <font>
        <name val="Arial"/>
        <b val="1"/>
        <color rgb="009C0006"/>
      </font>
      <fill>
        <patternFill patternType="solid">
          <fgColor rgb="00F8D7D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نصيب كل قناة من المبيعات</a:t>
            </a:r>
          </a:p>
        </rich>
      </tx>
    </title>
    <plotArea>
      <pieChart>
        <varyColors val="1"/>
        <ser>
          <idx val="0"/>
          <order val="0"/>
          <tx>
            <strRef>
              <f>'اللوحة'!B6</f>
            </strRef>
          </tx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14213D"/>
              </a:solidFill>
              <a:ln xmlns:a="http://schemas.openxmlformats.org/drawingml/2006/main"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B08D57"/>
              </a:solidFill>
              <a:ln xmlns:a="http://schemas.openxmlformats.org/drawingml/2006/main"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5B7DB1"/>
              </a:solidFill>
              <a:ln xmlns:a="http://schemas.openxmlformats.org/drawingml/2006/main">
                <a:prstDash val="solid"/>
              </a:ln>
            </spPr>
          </dPt>
          <dPt>
            <idx val="3"/>
            <spPr>
              <a:solidFill xmlns:a="http://schemas.openxmlformats.org/drawingml/2006/main">
                <a:srgbClr val="8A9BB8"/>
              </a:solidFill>
              <a:ln xmlns:a="http://schemas.openxmlformats.org/drawingml/2006/main">
                <a:prstDash val="solid"/>
              </a:ln>
            </spPr>
          </dPt>
          <dPt>
            <idx val="4"/>
            <spPr>
              <a:solidFill xmlns:a="http://schemas.openxmlformats.org/drawingml/2006/main">
                <a:srgbClr val="D9C29A"/>
              </a:solidFill>
              <a:ln xmlns:a="http://schemas.openxmlformats.org/drawingml/2006/main">
                <a:prstDash val="solid"/>
              </a:ln>
            </spPr>
          </dPt>
          <cat>
            <numRef>
              <f>'اللوحة'!$A$7:$A$11</f>
            </numRef>
          </cat>
          <val>
            <numRef>
              <f>'اللوحة'!$B$7:$B$11</f>
            </numRef>
          </val>
        </ser>
        <dLbls>
          <showPercent val="1"/>
        </dLbls>
        <firstSliceAng val="0"/>
      </pieChart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style val="10"/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مجمل الربح حسب القناة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'اللوحة'!F6</f>
            </strRef>
          </tx>
          <spPr>
            <a:solidFill xmlns:a="http://schemas.openxmlformats.org/drawingml/2006/main">
              <a:srgbClr val="14213D"/>
            </a:solidFill>
            <a:ln xmlns:a="http://schemas.openxmlformats.org/drawingml/2006/main">
              <a:solidFill>
                <a:srgbClr val="14213D"/>
              </a:solidFill>
              <a:prstDash val="solid"/>
            </a:ln>
          </spPr>
          <cat>
            <numRef>
              <f>'اللوحة'!$A$7:$A$11</f>
            </numRef>
          </cat>
          <val>
            <numRef>
              <f>'اللوحة'!$F$7:$F$11</f>
            </numRef>
          </val>
        </ser>
        <gapWidth val="60"/>
        <axId val="10"/>
        <axId val="100"/>
      </barChart>
      <catAx>
        <axId val="10"/>
        <scaling>
          <orientation val="minMax"/>
        </scaling>
        <axPos val="l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/Relationships>
</file>

<file path=xl/drawings/drawing1.xml><?xml version="1.0" encoding="utf-8"?>
<wsDr xmlns="http://schemas.openxmlformats.org/drawingml/2006/spreadsheetDrawing">
  <oneCellAnchor>
    <from>
      <col>0</col>
      <colOff>0</colOff>
      <row>16</row>
      <rowOff>0</rowOff>
    </from>
    <ext cx="3960000" cy="252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4</col>
      <colOff>0</colOff>
      <row>16</row>
      <rowOff>0</rowOff>
    </from>
    <ext cx="4320000" cy="252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aam-web.com" TargetMode="External" Id="rId1"/></Relationships>
</file>

<file path=xl/worksheets/_rels/sheet4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2"/>
  <sheetViews>
    <sheetView showGridLines="0" rightToLeft="1" workbookViewId="0">
      <selection activeCell="A1" sqref="A1"/>
    </sheetView>
  </sheetViews>
  <sheetFormatPr baseColWidth="8" defaultRowHeight="15"/>
  <cols>
    <col width="100" customWidth="1" min="1" max="1"/>
  </cols>
  <sheetData>
    <row r="1" ht="40" customHeight="1">
      <c r="A1" s="1" t="inlineStr">
        <is>
          <t>مجلة المحاسب العربي</t>
        </is>
      </c>
    </row>
    <row r="2" ht="22" customHeight="1">
      <c r="A2" s="2" t="inlineStr">
        <is>
          <t>www.aam-web.com</t>
        </is>
      </c>
    </row>
    <row r="3" ht="8" customHeight="1">
      <c r="A3" s="3" t="n"/>
    </row>
    <row r="4" ht="22" customHeight="1">
      <c r="A4" s="4" t="inlineStr">
        <is>
          <t>من نحن</t>
        </is>
      </c>
    </row>
    <row r="5" ht="36" customHeight="1">
      <c r="A5" s="5" t="inlineStr">
        <is>
          <t>مجلة المحاسب العربي موقع عربي متخصص في المحاسبة والمالية، يقدّم للمحاسبين وأصحاب الأعمال مقالات وشروحًا للمعايير، وقوالب إكسيل وأدوات مالية مجانية.</t>
        </is>
      </c>
    </row>
    <row r="6" ht="8" customHeight="1">
      <c r="A6" s="3" t="n"/>
    </row>
    <row r="7" ht="22" customHeight="1">
      <c r="A7" s="4" t="inlineStr">
        <is>
          <t>ماذا تجد على الموقع</t>
        </is>
      </c>
    </row>
    <row r="8" ht="20" customHeight="1">
      <c r="A8" s="6" t="inlineStr">
        <is>
          <t>•  قوالب إكسيل جاهزة للتحميل المجاني: https://www.aam-web.com/templates</t>
        </is>
      </c>
    </row>
    <row r="9" ht="20" customHeight="1">
      <c r="A9" s="6" t="inlineStr">
        <is>
          <t>•  أدوات مالية مجانية: الزكاة، ضريبة القيمة المضافة، الإهلاك، القروض: https://www.aam-web.com/tools</t>
        </is>
      </c>
    </row>
    <row r="10" ht="20" customHeight="1">
      <c r="A10" s="5" t="inlineStr">
        <is>
          <t>•  شروح المعايير الدولية والمصرية ومقالات المحاسبة العملية</t>
        </is>
      </c>
    </row>
    <row r="11" ht="8" customHeight="1">
      <c r="A11" s="3" t="n"/>
    </row>
    <row r="12" ht="20" customHeight="1">
      <c r="A12" s="7" t="inlineStr">
        <is>
          <t>هذا القالب مجاني للاستخدام في عملك. نرجو عدم إعادة بيعه أو نشره باسم آخر.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3"/>
  <sheetViews>
    <sheetView showGridLines="0" rightToLeft="1" workbookViewId="0">
      <selection activeCell="A1" sqref="A1"/>
    </sheetView>
  </sheetViews>
  <sheetFormatPr baseColWidth="8" defaultRowHeight="15"/>
  <cols>
    <col width="4" customWidth="1" min="1" max="1"/>
    <col width="96" customWidth="1" min="2" max="2"/>
  </cols>
  <sheetData>
    <row r="1" ht="34" customHeight="1">
      <c r="A1" s="8" t="inlineStr">
        <is>
          <t>لوحة المبيعات حسب قناة البيع</t>
        </is>
      </c>
    </row>
    <row r="2" ht="4" customHeight="1">
      <c r="A2" s="9" t="n"/>
    </row>
    <row r="4" ht="22" customHeight="1">
      <c r="B4" s="10" t="inlineStr">
        <is>
          <t>فكرة القالب</t>
        </is>
      </c>
    </row>
    <row r="5" ht="50" customHeight="1">
      <c r="A5" s="11" t="inlineStr">
        <is>
          <t>•</t>
        </is>
      </c>
      <c r="B5" s="12" t="inlineStr">
        <is>
          <t>لوحة متابعة لمبيعات كل قناة (الفروع، الموزعون، المتجر الإلكتروني، الشركات، التصدير) شهرًا بشهر: الإجمالي ونصيب كل قناة والنمو عن العام الماضي ومجمل الربح بهامش كل قناة والترتيب، مع رسوم بيانية.</t>
        </is>
      </c>
    </row>
    <row r="6" ht="22" customHeight="1">
      <c r="B6" s="10" t="inlineStr">
        <is>
          <t>خطوات الاستخدام</t>
        </is>
      </c>
    </row>
    <row r="7" ht="34" customHeight="1">
      <c r="A7" s="11" t="inlineStr">
        <is>
          <t>•</t>
        </is>
      </c>
      <c r="B7" s="12" t="inlineStr">
        <is>
          <t>في ورقة «المبيعات» اكتب أسماء القنوات وهامش مجمل الربح لكل قناة ومبيعات العام الماضي، ثم المبيعات الشهرية.</t>
        </is>
      </c>
    </row>
    <row r="8" ht="18" customHeight="1">
      <c r="A8" s="11" t="inlineStr">
        <is>
          <t>•</t>
        </is>
      </c>
      <c r="B8" s="12" t="inlineStr">
        <is>
          <t>ورقة «اللوحة» تتحدث تلقائيًا.</t>
        </is>
      </c>
    </row>
    <row r="9" ht="22" customHeight="1">
      <c r="B9" s="10" t="inlineStr">
        <is>
          <t>ملاحظات</t>
        </is>
      </c>
    </row>
    <row r="10" ht="34" customHeight="1">
      <c r="A10" s="11" t="inlineStr">
        <is>
          <t>•</t>
        </is>
      </c>
      <c r="B10" s="12" t="inlineStr">
        <is>
          <t>القناة ذات النمو الأعلى قد يكون هامشها أقل؛ قارن مجمل الربح لا المبيعات فقط. أضف تكاليف القناة المباشرة (عمولات الموزعين، رسوم المنصات) لتحليل أعمق.</t>
        </is>
      </c>
    </row>
    <row r="12" ht="30" customHeight="1">
      <c r="B12" s="13" t="inlineStr">
        <is>
          <t>الخلايا الصفراء للإدخال، وباقي الخلايا معادلات محمية حتى لا تُمسح بالخطأ. لإلغاء الحماية: مراجعة ← إلغاء حماية الورقة (بدون كلمة مرور).</t>
        </is>
      </c>
    </row>
    <row r="13">
      <c r="B13" s="14" t="inlineStr">
        <is>
          <t>قوالب أخرى مجانية: https://www.aam-web.com/templates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/>
  <mergeCells count="2">
    <mergeCell ref="A2:B2"/>
    <mergeCell ref="A1:B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P14"/>
  <sheetViews>
    <sheetView showGridLines="0" rightToLeft="1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3" customWidth="1" min="14" max="14"/>
    <col width="11" customWidth="1" min="15" max="15"/>
    <col width="13" customWidth="1" min="16" max="16"/>
  </cols>
  <sheetData>
    <row r="1" ht="30" customHeight="1">
      <c r="A1" s="15" t="inlineStr">
        <is>
          <t>المبيعات الشهرية حسب القناة - 2026</t>
        </is>
      </c>
      <c r="B1" s="16" t="n"/>
      <c r="C1" s="16" t="n"/>
      <c r="D1" s="16" t="n"/>
      <c r="E1" s="16" t="n"/>
      <c r="F1" s="16" t="n"/>
      <c r="G1" s="16" t="n"/>
      <c r="H1" s="16" t="n"/>
      <c r="I1" s="16" t="n"/>
      <c r="J1" s="16" t="n"/>
      <c r="K1" s="16" t="n"/>
      <c r="L1" s="16" t="n"/>
      <c r="M1" s="16" t="n"/>
      <c r="N1" s="16" t="n"/>
      <c r="O1" s="16" t="n"/>
      <c r="P1" s="16" t="n"/>
    </row>
    <row r="2" ht="30" customHeight="1">
      <c r="A2" s="17" t="inlineStr">
        <is>
          <t>الخلايا الصفراء للإدخال.</t>
        </is>
      </c>
    </row>
    <row r="5" ht="36" customHeight="1">
      <c r="A5" s="18" t="inlineStr">
        <is>
          <t>القناة</t>
        </is>
      </c>
      <c r="B5" s="18" t="inlineStr">
        <is>
          <t>يناير</t>
        </is>
      </c>
      <c r="C5" s="18" t="inlineStr">
        <is>
          <t>فبراير</t>
        </is>
      </c>
      <c r="D5" s="18" t="inlineStr">
        <is>
          <t>مارس</t>
        </is>
      </c>
      <c r="E5" s="18" t="inlineStr">
        <is>
          <t>أبريل</t>
        </is>
      </c>
      <c r="F5" s="18" t="inlineStr">
        <is>
          <t>مايو</t>
        </is>
      </c>
      <c r="G5" s="18" t="inlineStr">
        <is>
          <t>يونيو</t>
        </is>
      </c>
      <c r="H5" s="18" t="inlineStr">
        <is>
          <t>يوليو</t>
        </is>
      </c>
      <c r="I5" s="18" t="inlineStr">
        <is>
          <t>أغسطس</t>
        </is>
      </c>
      <c r="J5" s="18" t="inlineStr">
        <is>
          <t>سبتمبر</t>
        </is>
      </c>
      <c r="K5" s="18" t="inlineStr">
        <is>
          <t>أكتوبر</t>
        </is>
      </c>
      <c r="L5" s="18" t="inlineStr">
        <is>
          <t>نوفمبر</t>
        </is>
      </c>
      <c r="M5" s="18" t="inlineStr">
        <is>
          <t>ديسمبر</t>
        </is>
      </c>
      <c r="N5" s="18" t="inlineStr">
        <is>
          <t>الإجمالي</t>
        </is>
      </c>
      <c r="O5" s="18" t="inlineStr">
        <is>
          <t>هامش مجمل الربح</t>
        </is>
      </c>
      <c r="P5" s="18" t="inlineStr">
        <is>
          <t>مبيعات العام الماضي</t>
        </is>
      </c>
    </row>
    <row r="6">
      <c r="A6" s="19" t="inlineStr">
        <is>
          <t>الفروع المباشرة</t>
        </is>
      </c>
      <c r="B6" s="20" t="n">
        <v>1748000</v>
      </c>
      <c r="C6" s="20" t="n">
        <v>1727000</v>
      </c>
      <c r="D6" s="20" t="n">
        <v>1938000</v>
      </c>
      <c r="E6" s="20" t="n">
        <v>2055000</v>
      </c>
      <c r="F6" s="20" t="n">
        <v>1977000</v>
      </c>
      <c r="G6" s="20" t="n">
        <v>1897000</v>
      </c>
      <c r="H6" s="20" t="n">
        <v>1815000</v>
      </c>
      <c r="I6" s="20" t="n">
        <v>1935000</v>
      </c>
      <c r="J6" s="20" t="n">
        <v>2160000</v>
      </c>
      <c r="K6" s="20" t="n">
        <v>2286000</v>
      </c>
      <c r="L6" s="20" t="n">
        <v>2267000</v>
      </c>
      <c r="M6" s="20" t="n">
        <v>2374000</v>
      </c>
      <c r="N6" s="21">
        <f>IF(A6="","",SUM(B6:M6))</f>
        <v/>
      </c>
      <c r="O6" s="22" t="n">
        <v>0.32</v>
      </c>
      <c r="P6" s="20" t="n">
        <v>21500000</v>
      </c>
    </row>
    <row r="7">
      <c r="A7" s="19" t="inlineStr">
        <is>
          <t>الموزعون</t>
        </is>
      </c>
      <c r="B7" s="20" t="n">
        <v>1334000</v>
      </c>
      <c r="C7" s="20" t="n">
        <v>1315000</v>
      </c>
      <c r="D7" s="20" t="n">
        <v>1473000</v>
      </c>
      <c r="E7" s="20" t="n">
        <v>1559000</v>
      </c>
      <c r="F7" s="20" t="n">
        <v>1497000</v>
      </c>
      <c r="G7" s="20" t="n">
        <v>1433000</v>
      </c>
      <c r="H7" s="20" t="n">
        <v>1369000</v>
      </c>
      <c r="I7" s="20" t="n">
        <v>1457000</v>
      </c>
      <c r="J7" s="20" t="n">
        <v>1623000</v>
      </c>
      <c r="K7" s="20" t="n">
        <v>1714000</v>
      </c>
      <c r="L7" s="20" t="n">
        <v>1696000</v>
      </c>
      <c r="M7" s="20" t="n">
        <v>1773000</v>
      </c>
      <c r="N7" s="21">
        <f>IF(A7="","",SUM(B7:M7))</f>
        <v/>
      </c>
      <c r="O7" s="22" t="n">
        <v>0.18</v>
      </c>
      <c r="P7" s="20" t="n">
        <v>16800000</v>
      </c>
    </row>
    <row r="8">
      <c r="A8" s="19" t="inlineStr">
        <is>
          <t>المتجر الإلكتروني</t>
        </is>
      </c>
      <c r="B8" s="20" t="n">
        <v>478000</v>
      </c>
      <c r="C8" s="20" t="n">
        <v>489000</v>
      </c>
      <c r="D8" s="20" t="n">
        <v>568000</v>
      </c>
      <c r="E8" s="20" t="n">
        <v>623000</v>
      </c>
      <c r="F8" s="20" t="n">
        <v>620000</v>
      </c>
      <c r="G8" s="20" t="n">
        <v>616000</v>
      </c>
      <c r="H8" s="20" t="n">
        <v>609000</v>
      </c>
      <c r="I8" s="20" t="n">
        <v>672000</v>
      </c>
      <c r="J8" s="20" t="n">
        <v>776000</v>
      </c>
      <c r="K8" s="20" t="n">
        <v>850000</v>
      </c>
      <c r="L8" s="20" t="n">
        <v>872000</v>
      </c>
      <c r="M8" s="20" t="n">
        <v>945000</v>
      </c>
      <c r="N8" s="21">
        <f>IF(A8="","",SUM(B8:M8))</f>
        <v/>
      </c>
      <c r="O8" s="22" t="n">
        <v>0.38</v>
      </c>
      <c r="P8" s="20" t="n">
        <v>4200000</v>
      </c>
    </row>
    <row r="9">
      <c r="A9" s="19" t="inlineStr">
        <is>
          <t>مبيعات الشركات B2B</t>
        </is>
      </c>
      <c r="B9" s="20" t="n">
        <v>754000</v>
      </c>
      <c r="C9" s="20" t="n">
        <v>747000</v>
      </c>
      <c r="D9" s="20" t="n">
        <v>840000</v>
      </c>
      <c r="E9" s="20" t="n">
        <v>892000</v>
      </c>
      <c r="F9" s="20" t="n">
        <v>860000</v>
      </c>
      <c r="G9" s="20" t="n">
        <v>827000</v>
      </c>
      <c r="H9" s="20" t="n">
        <v>793000</v>
      </c>
      <c r="I9" s="20" t="n">
        <v>847000</v>
      </c>
      <c r="J9" s="20" t="n">
        <v>947000</v>
      </c>
      <c r="K9" s="20" t="n">
        <v>1004000</v>
      </c>
      <c r="L9" s="20" t="n">
        <v>998000</v>
      </c>
      <c r="M9" s="20" t="n">
        <v>1047000</v>
      </c>
      <c r="N9" s="21">
        <f>IF(A9="","",SUM(B9:M9))</f>
        <v/>
      </c>
      <c r="O9" s="22" t="n">
        <v>0.24</v>
      </c>
      <c r="P9" s="20" t="n">
        <v>9800000</v>
      </c>
    </row>
    <row r="10">
      <c r="A10" s="19" t="inlineStr">
        <is>
          <t>التصدير</t>
        </is>
      </c>
      <c r="B10" s="20" t="n">
        <v>552000</v>
      </c>
      <c r="C10" s="20" t="n">
        <v>548000</v>
      </c>
      <c r="D10" s="20" t="n">
        <v>618000</v>
      </c>
      <c r="E10" s="20" t="n">
        <v>659000</v>
      </c>
      <c r="F10" s="20" t="n">
        <v>637000</v>
      </c>
      <c r="G10" s="20" t="n">
        <v>614000</v>
      </c>
      <c r="H10" s="20" t="n">
        <v>590000</v>
      </c>
      <c r="I10" s="20" t="n">
        <v>633000</v>
      </c>
      <c r="J10" s="20" t="n">
        <v>710000</v>
      </c>
      <c r="K10" s="20" t="n">
        <v>755000</v>
      </c>
      <c r="L10" s="20" t="n">
        <v>752000</v>
      </c>
      <c r="M10" s="20" t="n">
        <v>792000</v>
      </c>
      <c r="N10" s="21">
        <f>IF(A10="","",SUM(B10:M10))</f>
        <v/>
      </c>
      <c r="O10" s="22" t="n">
        <v>0.21</v>
      </c>
      <c r="P10" s="20" t="n">
        <v>6500000</v>
      </c>
    </row>
    <row r="11">
      <c r="A11" s="19" t="n"/>
      <c r="B11" s="20" t="n"/>
      <c r="C11" s="20" t="n"/>
      <c r="D11" s="20" t="n"/>
      <c r="E11" s="20" t="n"/>
      <c r="F11" s="20" t="n"/>
      <c r="G11" s="20" t="n"/>
      <c r="H11" s="20" t="n"/>
      <c r="I11" s="20" t="n"/>
      <c r="J11" s="20" t="n"/>
      <c r="K11" s="20" t="n"/>
      <c r="L11" s="20" t="n"/>
      <c r="M11" s="20" t="n"/>
      <c r="N11" s="21">
        <f>IF(A11="","",SUM(B11:M11))</f>
        <v/>
      </c>
      <c r="O11" s="22" t="n"/>
      <c r="P11" s="20" t="n"/>
    </row>
    <row r="12">
      <c r="A12" s="19" t="n"/>
      <c r="B12" s="20" t="n"/>
      <c r="C12" s="20" t="n"/>
      <c r="D12" s="20" t="n"/>
      <c r="E12" s="20" t="n"/>
      <c r="F12" s="20" t="n"/>
      <c r="G12" s="20" t="n"/>
      <c r="H12" s="20" t="n"/>
      <c r="I12" s="20" t="n"/>
      <c r="J12" s="20" t="n"/>
      <c r="K12" s="20" t="n"/>
      <c r="L12" s="20" t="n"/>
      <c r="M12" s="20" t="n"/>
      <c r="N12" s="21">
        <f>IF(A12="","",SUM(B12:M12))</f>
        <v/>
      </c>
      <c r="O12" s="22" t="n"/>
      <c r="P12" s="20" t="n"/>
    </row>
    <row r="13">
      <c r="A13" s="19" t="n"/>
      <c r="B13" s="20" t="n"/>
      <c r="C13" s="20" t="n"/>
      <c r="D13" s="20" t="n"/>
      <c r="E13" s="20" t="n"/>
      <c r="F13" s="20" t="n"/>
      <c r="G13" s="20" t="n"/>
      <c r="H13" s="20" t="n"/>
      <c r="I13" s="20" t="n"/>
      <c r="J13" s="20" t="n"/>
      <c r="K13" s="20" t="n"/>
      <c r="L13" s="20" t="n"/>
      <c r="M13" s="20" t="n"/>
      <c r="N13" s="21">
        <f>IF(A13="","",SUM(B13:M13))</f>
        <v/>
      </c>
      <c r="O13" s="22" t="n"/>
      <c r="P13" s="20" t="n"/>
    </row>
    <row r="14">
      <c r="A14" s="23" t="inlineStr">
        <is>
          <t>الإجمالي</t>
        </is>
      </c>
      <c r="B14" s="24">
        <f>SUM(B6:B13)</f>
        <v/>
      </c>
      <c r="C14" s="24">
        <f>SUM(C6:C13)</f>
        <v/>
      </c>
      <c r="D14" s="24">
        <f>SUM(D6:D13)</f>
        <v/>
      </c>
      <c r="E14" s="24">
        <f>SUM(E6:E13)</f>
        <v/>
      </c>
      <c r="F14" s="24">
        <f>SUM(F6:F13)</f>
        <v/>
      </c>
      <c r="G14" s="24">
        <f>SUM(G6:G13)</f>
        <v/>
      </c>
      <c r="H14" s="24">
        <f>SUM(H6:H13)</f>
        <v/>
      </c>
      <c r="I14" s="24">
        <f>SUM(I6:I13)</f>
        <v/>
      </c>
      <c r="J14" s="24">
        <f>SUM(J6:J13)</f>
        <v/>
      </c>
      <c r="K14" s="24">
        <f>SUM(K6:K13)</f>
        <v/>
      </c>
      <c r="L14" s="24">
        <f>SUM(L6:L13)</f>
        <v/>
      </c>
      <c r="M14" s="24">
        <f>SUM(M6:M13)</f>
        <v/>
      </c>
      <c r="N14" s="24">
        <f>SUM(N6:N13)</f>
        <v/>
      </c>
      <c r="O14" s="25" t="n"/>
      <c r="P14" s="24">
        <f>SUM(P6:P13)</f>
        <v/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2">
    <mergeCell ref="A1:P1"/>
    <mergeCell ref="A2:P2"/>
  </mergeCells>
  <pageMargins left="0.75" right="0.75" top="1" bottom="1" header="0.5" footer="0.5"/>
  <pageSetup orientation="landscape" fitToHeight="0" fitToWidth="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G14"/>
  <sheetViews>
    <sheetView showGridLines="0" rightToLeft="1" workbookViewId="0">
      <selection activeCell="A1" sqref="A1"/>
    </sheetView>
  </sheetViews>
  <sheetFormatPr baseColWidth="8" defaultRowHeight="15"/>
  <cols>
    <col width="20" customWidth="1" min="1" max="1"/>
    <col width="14" customWidth="1" min="2" max="2"/>
    <col width="10" customWidth="1" min="3" max="3"/>
    <col width="14" customWidth="1" min="4" max="4"/>
    <col width="10" customWidth="1" min="5" max="5"/>
    <col width="14" customWidth="1" min="6" max="6"/>
    <col width="9" customWidth="1" min="7" max="7"/>
  </cols>
  <sheetData>
    <row r="1" ht="30" customHeight="1">
      <c r="A1" s="15" t="inlineStr">
        <is>
          <t>لوحة قنوات البيع</t>
        </is>
      </c>
      <c r="B1" s="16" t="n"/>
      <c r="C1" s="16" t="n"/>
      <c r="D1" s="16" t="n"/>
      <c r="E1" s="16" t="n"/>
      <c r="F1" s="16" t="n"/>
      <c r="G1" s="16" t="n"/>
    </row>
    <row r="3">
      <c r="A3" s="18" t="inlineStr">
        <is>
          <t>إجمالي المبيعات</t>
        </is>
      </c>
      <c r="C3" s="18" t="inlineStr">
        <is>
          <t>النمو عن العام الماضي</t>
        </is>
      </c>
      <c r="E3" s="18" t="inlineStr">
        <is>
          <t>مجمل الربح</t>
        </is>
      </c>
    </row>
    <row r="4">
      <c r="A4" s="26">
        <f>'المبيعات'!N14</f>
        <v/>
      </c>
      <c r="C4" s="27">
        <f>IF('المبيعات'!P14=0,"",'المبيعات'!N14/'المبيعات'!P14-1)</f>
        <v/>
      </c>
      <c r="E4" s="26">
        <f>SUM(F7:F14)</f>
        <v/>
      </c>
    </row>
    <row r="6" ht="30" customHeight="1">
      <c r="A6" s="18" t="inlineStr">
        <is>
          <t>القناة</t>
        </is>
      </c>
      <c r="B6" s="18" t="inlineStr">
        <is>
          <t>المبيعات</t>
        </is>
      </c>
      <c r="C6" s="18" t="inlineStr">
        <is>
          <t>النصيب</t>
        </is>
      </c>
      <c r="D6" s="18" t="inlineStr">
        <is>
          <t>العام الماضي</t>
        </is>
      </c>
      <c r="E6" s="18" t="inlineStr">
        <is>
          <t>النمو</t>
        </is>
      </c>
      <c r="F6" s="18" t="inlineStr">
        <is>
          <t>مجمل الربح</t>
        </is>
      </c>
      <c r="G6" s="18" t="inlineStr">
        <is>
          <t>الترتيب</t>
        </is>
      </c>
    </row>
    <row r="7">
      <c r="A7" s="28">
        <f>IF('المبيعات'!A6="","",'المبيعات'!A6)</f>
        <v/>
      </c>
      <c r="B7" s="21">
        <f>IF(A7="","",'المبيعات'!N6)</f>
        <v/>
      </c>
      <c r="C7" s="29">
        <f>IF(OR(A7="",'المبيعات'!$N$14=0),"",B7/'المبيعات'!$N$14)</f>
        <v/>
      </c>
      <c r="D7" s="21">
        <f>IF(A7="","",'المبيعات'!P6)</f>
        <v/>
      </c>
      <c r="E7" s="29">
        <f>IF(OR(A7="",N(D7)=0),"",B7/D7-1)</f>
        <v/>
      </c>
      <c r="F7" s="21">
        <f>IF(A7="","",B7*'المبيعات'!O6)</f>
        <v/>
      </c>
      <c r="G7" s="30">
        <f>IF(A7="","",RANK(B7,$B$7:$B$14))</f>
        <v/>
      </c>
    </row>
    <row r="8">
      <c r="A8" s="28">
        <f>IF('المبيعات'!A7="","",'المبيعات'!A7)</f>
        <v/>
      </c>
      <c r="B8" s="21">
        <f>IF(A8="","",'المبيعات'!N7)</f>
        <v/>
      </c>
      <c r="C8" s="29">
        <f>IF(OR(A8="",'المبيعات'!$N$14=0),"",B8/'المبيعات'!$N$14)</f>
        <v/>
      </c>
      <c r="D8" s="21">
        <f>IF(A8="","",'المبيعات'!P7)</f>
        <v/>
      </c>
      <c r="E8" s="29">
        <f>IF(OR(A8="",N(D8)=0),"",B8/D8-1)</f>
        <v/>
      </c>
      <c r="F8" s="21">
        <f>IF(A8="","",B8*'المبيعات'!O7)</f>
        <v/>
      </c>
      <c r="G8" s="30">
        <f>IF(A8="","",RANK(B8,$B$7:$B$14))</f>
        <v/>
      </c>
    </row>
    <row r="9">
      <c r="A9" s="28">
        <f>IF('المبيعات'!A8="","",'المبيعات'!A8)</f>
        <v/>
      </c>
      <c r="B9" s="21">
        <f>IF(A9="","",'المبيعات'!N8)</f>
        <v/>
      </c>
      <c r="C9" s="29">
        <f>IF(OR(A9="",'المبيعات'!$N$14=0),"",B9/'المبيعات'!$N$14)</f>
        <v/>
      </c>
      <c r="D9" s="21">
        <f>IF(A9="","",'المبيعات'!P8)</f>
        <v/>
      </c>
      <c r="E9" s="29">
        <f>IF(OR(A9="",N(D9)=0),"",B9/D9-1)</f>
        <v/>
      </c>
      <c r="F9" s="21">
        <f>IF(A9="","",B9*'المبيعات'!O8)</f>
        <v/>
      </c>
      <c r="G9" s="30">
        <f>IF(A9="","",RANK(B9,$B$7:$B$14))</f>
        <v/>
      </c>
    </row>
    <row r="10">
      <c r="A10" s="28">
        <f>IF('المبيعات'!A9="","",'المبيعات'!A9)</f>
        <v/>
      </c>
      <c r="B10" s="21">
        <f>IF(A10="","",'المبيعات'!N9)</f>
        <v/>
      </c>
      <c r="C10" s="29">
        <f>IF(OR(A10="",'المبيعات'!$N$14=0),"",B10/'المبيعات'!$N$14)</f>
        <v/>
      </c>
      <c r="D10" s="21">
        <f>IF(A10="","",'المبيعات'!P9)</f>
        <v/>
      </c>
      <c r="E10" s="29">
        <f>IF(OR(A10="",N(D10)=0),"",B10/D10-1)</f>
        <v/>
      </c>
      <c r="F10" s="21">
        <f>IF(A10="","",B10*'المبيعات'!O9)</f>
        <v/>
      </c>
      <c r="G10" s="30">
        <f>IF(A10="","",RANK(B10,$B$7:$B$14))</f>
        <v/>
      </c>
    </row>
    <row r="11">
      <c r="A11" s="28">
        <f>IF('المبيعات'!A10="","",'المبيعات'!A10)</f>
        <v/>
      </c>
      <c r="B11" s="21">
        <f>IF(A11="","",'المبيعات'!N10)</f>
        <v/>
      </c>
      <c r="C11" s="29">
        <f>IF(OR(A11="",'المبيعات'!$N$14=0),"",B11/'المبيعات'!$N$14)</f>
        <v/>
      </c>
      <c r="D11" s="21">
        <f>IF(A11="","",'المبيعات'!P10)</f>
        <v/>
      </c>
      <c r="E11" s="29">
        <f>IF(OR(A11="",N(D11)=0),"",B11/D11-1)</f>
        <v/>
      </c>
      <c r="F11" s="21">
        <f>IF(A11="","",B11*'المبيعات'!O10)</f>
        <v/>
      </c>
      <c r="G11" s="30">
        <f>IF(A11="","",RANK(B11,$B$7:$B$14))</f>
        <v/>
      </c>
    </row>
    <row r="12">
      <c r="A12" s="28">
        <f>IF('المبيعات'!A11="","",'المبيعات'!A11)</f>
        <v/>
      </c>
      <c r="B12" s="21">
        <f>IF(A12="","",'المبيعات'!N11)</f>
        <v/>
      </c>
      <c r="C12" s="29">
        <f>IF(OR(A12="",'المبيعات'!$N$14=0),"",B12/'المبيعات'!$N$14)</f>
        <v/>
      </c>
      <c r="D12" s="21">
        <f>IF(A12="","",'المبيعات'!P11)</f>
        <v/>
      </c>
      <c r="E12" s="29">
        <f>IF(OR(A12="",N(D12)=0),"",B12/D12-1)</f>
        <v/>
      </c>
      <c r="F12" s="21">
        <f>IF(A12="","",B12*'المبيعات'!O11)</f>
        <v/>
      </c>
      <c r="G12" s="30">
        <f>IF(A12="","",RANK(B12,$B$7:$B$14))</f>
        <v/>
      </c>
    </row>
    <row r="13">
      <c r="A13" s="28">
        <f>IF('المبيعات'!A12="","",'المبيعات'!A12)</f>
        <v/>
      </c>
      <c r="B13" s="21">
        <f>IF(A13="","",'المبيعات'!N12)</f>
        <v/>
      </c>
      <c r="C13" s="29">
        <f>IF(OR(A13="",'المبيعات'!$N$14=0),"",B13/'المبيعات'!$N$14)</f>
        <v/>
      </c>
      <c r="D13" s="21">
        <f>IF(A13="","",'المبيعات'!P12)</f>
        <v/>
      </c>
      <c r="E13" s="29">
        <f>IF(OR(A13="",N(D13)=0),"",B13/D13-1)</f>
        <v/>
      </c>
      <c r="F13" s="21">
        <f>IF(A13="","",B13*'المبيعات'!O12)</f>
        <v/>
      </c>
      <c r="G13" s="30">
        <f>IF(A13="","",RANK(B13,$B$7:$B$14))</f>
        <v/>
      </c>
    </row>
    <row r="14">
      <c r="A14" s="28">
        <f>IF('المبيعات'!A13="","",'المبيعات'!A13)</f>
        <v/>
      </c>
      <c r="B14" s="21">
        <f>IF(A14="","",'المبيعات'!N13)</f>
        <v/>
      </c>
      <c r="C14" s="29">
        <f>IF(OR(A14="",'المبيعات'!$N$14=0),"",B14/'المبيعات'!$N$14)</f>
        <v/>
      </c>
      <c r="D14" s="21">
        <f>IF(A14="","",'المبيعات'!P13)</f>
        <v/>
      </c>
      <c r="E14" s="29">
        <f>IF(OR(A14="",N(D14)=0),"",B14/D14-1)</f>
        <v/>
      </c>
      <c r="F14" s="21">
        <f>IF(A14="","",B14*'المبيعات'!O13)</f>
        <v/>
      </c>
      <c r="G14" s="30">
        <f>IF(A14="","",RANK(B14,$B$7:$B$14))</f>
        <v/>
      </c>
    </row>
  </sheetData>
  <sheetProtection selectLockedCells="0" selectUnlockedCells="0" sheet="1" objects="0" insertRows="1" insertHyperlinks="1" autoFilter="0" scenarios="0" formatColumns="0" deleteColumns="1" insertColumns="1" pivotTables="1" deleteRows="1" formatCells="0" formatRows="0" sort="0"/>
  <mergeCells count="1">
    <mergeCell ref="A1:G1"/>
  </mergeCells>
  <conditionalFormatting sqref="E7:E14">
    <cfRule type="cellIs" priority="1" operator="lessThan" dxfId="0">
      <formula>0</formula>
    </cfRule>
  </conditionalFormatting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2026-10-29T10:33:08Z</dcterms:created>
  <dcterms:modified xmlns:dcterms="http://purl.org/dc/terms/" xmlns:xsi="http://www.w3.org/2001/XMLSchema-instance" xsi:type="dcterms:W3CDTF">2026-10-29T10:33:08Z</dcterms:modified>
</cp:coreProperties>
</file>