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انحرافات" sheetId="3" state="visible" r:id="rId3"/>
  </sheets>
  <definedNames>
    <definedName name="_xlnm.Print_Area" localSheetId="2">'الانحرافات'!$A$1:$C$31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#,##0;[Red]-#,##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2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0" fontId="16" fillId="2" borderId="2" applyAlignment="1" pivotButton="0" quotePrefix="0" xfId="0">
      <alignment horizontal="center" vertical="center" wrapText="1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7" fillId="5" borderId="3" applyAlignment="1" pivotButton="0" quotePrefix="0" xfId="0">
      <alignment horizontal="right" vertical="center" wrapText="1"/>
    </xf>
    <xf numFmtId="164" fontId="17" fillId="5" borderId="3" applyAlignment="1" pivotButton="0" quotePrefix="0" xfId="0">
      <alignment horizontal="center" vertical="center"/>
    </xf>
    <xf numFmtId="0" fontId="17" fillId="5" borderId="3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قيمة كل انحراف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'الانحرافات'!B20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'الانحرافات'!$A$21:$A$26</f>
            </numRef>
          </cat>
          <val>
            <numRef>
              <f>'الانحرافات'!$B$21:$B$26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انحرافات التكاليف المعيارية (المواد والأجور وغير المباشرة)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انحرافات التكاليف المعيارية للإنتاج الفعلي: انحراف سعر وكمية المواد، وانحراف معدل وكفاءة الأجور، وانحراف إنفاق وكفاءة التكاليف الصناعية غير المباشرة المتغيرة، ويطابق مجموعها مع الفرق بين التكلفة الفعلية والمعيارية.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المعايير للوحدة: كمية المواد وسعرها، وساعات العمل ومعدل الأجر، ومعدل التكاليف غير المباشرة المتغيرة لكل ساعة.</t>
        </is>
      </c>
    </row>
    <row r="8" ht="34" customHeight="1">
      <c r="A8" s="11" t="inlineStr">
        <is>
          <t>•</t>
        </is>
      </c>
      <c r="B8" s="12" t="inlineStr">
        <is>
          <t>اكتب الفعلي: الوحدات المنتجة، والمواد المستخدمة وسعر شرائها، والساعات الفعلية ومعدل الأجر، والتكاليف غير المباشرة المتغيرة الفعلية.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الانحراف الموجب هنا غير ملائم (تكلفة أعلى من المعيار). انحراف السعر مسؤولية المشتريات غالبًا، وانحراف الكمية والكفاءة مسؤولية الإنتاج. انحراف سعر المواد محسوب على الكمية المستخدمة.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 ht="30" customHeight="1">
      <c r="A1" s="15" t="inlineStr">
        <is>
          <t>تحليل الانحرافات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المعايير للوحدة</t>
        </is>
      </c>
    </row>
    <row r="4">
      <c r="A4" s="19" t="inlineStr">
        <is>
          <t>كمية المواد المعيارية للوحدة (كجم)</t>
        </is>
      </c>
      <c r="B4" s="20" t="n">
        <v>2.5</v>
      </c>
    </row>
    <row r="5">
      <c r="A5" s="19" t="inlineStr">
        <is>
          <t>السعر المعياري للكجم</t>
        </is>
      </c>
      <c r="B5" s="21" t="n">
        <v>40</v>
      </c>
    </row>
    <row r="6">
      <c r="A6" s="19" t="inlineStr">
        <is>
          <t>ساعات العمل المعيارية للوحدة</t>
        </is>
      </c>
      <c r="B6" s="20" t="n">
        <v>1.2</v>
      </c>
    </row>
    <row r="7">
      <c r="A7" s="19" t="inlineStr">
        <is>
          <t>معدل الأجر المعياري للساعة</t>
        </is>
      </c>
      <c r="B7" s="21" t="n">
        <v>60</v>
      </c>
    </row>
    <row r="8">
      <c r="A8" s="19" t="inlineStr">
        <is>
          <t>معدل غير المباشرة المتغيرة لكل ساعة</t>
        </is>
      </c>
      <c r="B8" s="21" t="n">
        <v>25</v>
      </c>
    </row>
    <row r="9">
      <c r="A9" s="18" t="inlineStr">
        <is>
          <t>الفعلي</t>
        </is>
      </c>
    </row>
    <row r="10">
      <c r="A10" s="19" t="inlineStr">
        <is>
          <t>الوحدات المنتجة فعلًا</t>
        </is>
      </c>
      <c r="B10" s="22" t="n">
        <v>9200</v>
      </c>
    </row>
    <row r="11">
      <c r="A11" s="19" t="inlineStr">
        <is>
          <t>المواد المستخدمة فعلًا (كجم)</t>
        </is>
      </c>
      <c r="B11" s="22" t="n">
        <v>23600</v>
      </c>
    </row>
    <row r="12">
      <c r="A12" s="19" t="inlineStr">
        <is>
          <t>السعر الفعلي للكجم</t>
        </is>
      </c>
      <c r="B12" s="21" t="n">
        <v>41.5</v>
      </c>
    </row>
    <row r="13">
      <c r="A13" s="19" t="inlineStr">
        <is>
          <t>ساعات العمل الفعلية</t>
        </is>
      </c>
      <c r="B13" s="22" t="n">
        <v>11500</v>
      </c>
    </row>
    <row r="14">
      <c r="A14" s="19" t="inlineStr">
        <is>
          <t>معدل الأجر الفعلي</t>
        </is>
      </c>
      <c r="B14" s="21" t="n">
        <v>58</v>
      </c>
    </row>
    <row r="15">
      <c r="A15" s="19" t="inlineStr">
        <is>
          <t>التكاليف غير المباشرة المتغيرة الفعلية</t>
        </is>
      </c>
      <c r="B15" s="22" t="n">
        <v>296000</v>
      </c>
    </row>
    <row r="17">
      <c r="A17" s="23" t="inlineStr">
        <is>
          <t>الكمية المعيارية للإنتاج الفعلي</t>
        </is>
      </c>
      <c r="B17" s="24">
        <f>B10*B4</f>
        <v/>
      </c>
    </row>
    <row r="18">
      <c r="A18" s="23" t="inlineStr">
        <is>
          <t>الساعات المعيارية للإنتاج الفعلي</t>
        </is>
      </c>
      <c r="B18" s="24">
        <f>B10*B6</f>
        <v/>
      </c>
    </row>
    <row r="20" ht="30" customHeight="1">
      <c r="A20" s="25" t="inlineStr">
        <is>
          <t>الانحراف</t>
        </is>
      </c>
      <c r="B20" s="25" t="inlineStr">
        <is>
          <t>القيمة</t>
        </is>
      </c>
      <c r="C20" s="25" t="inlineStr">
        <is>
          <t>التقييم</t>
        </is>
      </c>
    </row>
    <row r="21">
      <c r="A21" s="19" t="inlineStr">
        <is>
          <t>انحراف سعر المواد</t>
        </is>
      </c>
      <c r="B21" s="26">
        <f>(B12-B5)*B11</f>
        <v/>
      </c>
      <c r="C21" s="27">
        <f>IF(B21&gt;0,"غير ملائم",IF(B21&lt;0,"ملائم","—"))</f>
        <v/>
      </c>
    </row>
    <row r="22">
      <c r="A22" s="19" t="inlineStr">
        <is>
          <t>انحراف كمية المواد</t>
        </is>
      </c>
      <c r="B22" s="26">
        <f>(B11-B17)*B5</f>
        <v/>
      </c>
      <c r="C22" s="27">
        <f>IF(B22&gt;0,"غير ملائم",IF(B22&lt;0,"ملائم","—"))</f>
        <v/>
      </c>
    </row>
    <row r="23">
      <c r="A23" s="19" t="inlineStr">
        <is>
          <t>انحراف معدل الأجور</t>
        </is>
      </c>
      <c r="B23" s="26">
        <f>(B14-B7)*B13</f>
        <v/>
      </c>
      <c r="C23" s="27">
        <f>IF(B23&gt;0,"غير ملائم",IF(B23&lt;0,"ملائم","—"))</f>
        <v/>
      </c>
    </row>
    <row r="24">
      <c r="A24" s="19" t="inlineStr">
        <is>
          <t>انحراف كفاءة الأجور</t>
        </is>
      </c>
      <c r="B24" s="26">
        <f>(B13-B18)*B7</f>
        <v/>
      </c>
      <c r="C24" s="27">
        <f>IF(B24&gt;0,"غير ملائم",IF(B24&lt;0,"ملائم","—"))</f>
        <v/>
      </c>
    </row>
    <row r="25">
      <c r="A25" s="19" t="inlineStr">
        <is>
          <t>انحراف إنفاق غير المباشرة المتغيرة</t>
        </is>
      </c>
      <c r="B25" s="26">
        <f>B15-B13*B8</f>
        <v/>
      </c>
      <c r="C25" s="27">
        <f>IF(B25&gt;0,"غير ملائم",IF(B25&lt;0,"ملائم","—"))</f>
        <v/>
      </c>
    </row>
    <row r="26">
      <c r="A26" s="19" t="inlineStr">
        <is>
          <t>انحراف كفاءة غير المباشرة المتغيرة</t>
        </is>
      </c>
      <c r="B26" s="26">
        <f>(B13-B18)*B8</f>
        <v/>
      </c>
      <c r="C26" s="27">
        <f>IF(B26&gt;0,"غير ملائم",IF(B26&lt;0,"ملائم","—"))</f>
        <v/>
      </c>
    </row>
    <row r="27">
      <c r="A27" s="28" t="inlineStr">
        <is>
          <t>إجمالي الانحرافات</t>
        </is>
      </c>
      <c r="B27" s="29">
        <f>SUM(B21:B26)</f>
        <v/>
      </c>
      <c r="C27" s="30">
        <f>IF(B27&gt;0,"غير ملائم","ملائم")</f>
        <v/>
      </c>
    </row>
    <row r="29">
      <c r="A29" s="23" t="inlineStr">
        <is>
          <t>التكلفة المعيارية للإنتاج الفعلي</t>
        </is>
      </c>
      <c r="B29" s="26">
        <f>B10*(B4*B5+B6*B7+B6*B8)</f>
        <v/>
      </c>
    </row>
    <row r="30">
      <c r="A30" s="23" t="inlineStr">
        <is>
          <t>التكلفة الفعلية</t>
        </is>
      </c>
      <c r="B30" s="26">
        <f>B11*B12+B13*B14+B15</f>
        <v/>
      </c>
    </row>
    <row r="31">
      <c r="A31" s="19" t="inlineStr">
        <is>
          <t>الفرق (يساوي إجمالي الانحرافات)</t>
        </is>
      </c>
      <c r="B31" s="31">
        <f>B30-B29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9:C9"/>
    <mergeCell ref="A3:C3"/>
    <mergeCell ref="A2:C2"/>
  </mergeCells>
  <conditionalFormatting sqref="C21:C27">
    <cfRule type="cellIs" priority="1" operator="equal" dxfId="0">
      <formula>"غير ملائم"</formula>
    </cfRule>
    <cfRule type="cellIs" priority="2" operator="equal" dxfId="1">
      <formula>"ملائم"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2026-10-29T10:33:08Z</dcterms:created>
  <dcterms:modified xmlns:dcterms="http://purl.org/dc/terms/" xmlns:xsi="http://www.w3.org/2001/XMLSchema-instance" xsi:type="dcterms:W3CDTF">2026-10-29T10:33:08Z</dcterms:modified>
</cp:coreProperties>
</file>