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كفاءة" sheetId="3" state="visible" r:id="rId3"/>
  </sheets>
  <definedNames>
    <definedName name="_xlnm.Print_Area" localSheetId="2">'الكفاءة'!$A$1:$K$32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;[Red]-#,##0"/>
    <numFmt numFmtId="166" formatCode="0.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3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OEE لكل خط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'الكفاءة'!J5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'الكفاءة'!$A$6:$A$10</f>
            </numRef>
          </cat>
          <val>
            <numRef>
              <f>'الكفاءة'!$J$6:$J$10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16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الكفاءة الشاملة للمعدات OEE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يقيس كفاءة كل خط إنتاج أو ماكينة بمؤشر OEE = الإتاحة × الأداء × الجودة: الإتاحة تعكس التوقفات، والأداء يعكس السرعة مقارنة بزمن الدورة المثالي، والجودة تعكس نسبة الوحدات السليمة، ثم يحدد أكبر مصدر للفاقد لكل خط.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لكل خط اكتب وقت التشغيل المخطط في الوردية أو اليوم بالدقائق، ووقت التوقف، وزمن الدورة المثالي للوحدة بالثواني، وإجمالي الوحدات المنتجة والوحدات السليمة.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المستوى العالمي المرجعي لـ OEE حوالي 85%. وقت التشغيل المخطط لا يشمل فترات الراحة المجدولة. اجمع البيانات يوميًا واحسب متوسط الأسبوع للحكم.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showGridLines="0" rightToLeft="1"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0" customWidth="1" min="3" max="3"/>
    <col width="11" customWidth="1" min="4" max="4"/>
    <col width="11" customWidth="1" min="5" max="5"/>
    <col width="11" customWidth="1" min="6" max="6"/>
    <col width="10" customWidth="1" min="7" max="7"/>
    <col width="10" customWidth="1" min="8" max="8"/>
    <col width="10" customWidth="1" min="9" max="9"/>
    <col width="10" customWidth="1" min="10" max="10"/>
    <col width="18" customWidth="1" min="11" max="11"/>
  </cols>
  <sheetData>
    <row r="1" ht="30" customHeight="1">
      <c r="A1" s="15" t="inlineStr">
        <is>
          <t>الكفاءة الشاملة للمعدات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المستوى المرجعي لـ OEE</t>
        </is>
      </c>
      <c r="B3" s="19" t="n">
        <v>0.85</v>
      </c>
    </row>
    <row r="5" ht="44" customHeight="1">
      <c r="A5" s="20" t="inlineStr">
        <is>
          <t>الخط / الماكينة</t>
        </is>
      </c>
      <c r="B5" s="20" t="inlineStr">
        <is>
          <t>الوقت المخطط (دقيقة)</t>
        </is>
      </c>
      <c r="C5" s="20" t="inlineStr">
        <is>
          <t>التوقف (دقيقة)</t>
        </is>
      </c>
      <c r="D5" s="20" t="inlineStr">
        <is>
          <t>زمن الدورة المثالي (ثانية)</t>
        </is>
      </c>
      <c r="E5" s="20" t="inlineStr">
        <is>
          <t>إجمالي الوحدات</t>
        </is>
      </c>
      <c r="F5" s="20" t="inlineStr">
        <is>
          <t>الوحدات السليمة</t>
        </is>
      </c>
      <c r="G5" s="20" t="inlineStr">
        <is>
          <t>الإتاحة</t>
        </is>
      </c>
      <c r="H5" s="20" t="inlineStr">
        <is>
          <t>الأداء</t>
        </is>
      </c>
      <c r="I5" s="20" t="inlineStr">
        <is>
          <t>الجودة</t>
        </is>
      </c>
      <c r="J5" s="20" t="inlineStr">
        <is>
          <t>OEE</t>
        </is>
      </c>
      <c r="K5" s="20" t="inlineStr">
        <is>
          <t>أكبر فاقد</t>
        </is>
      </c>
    </row>
    <row r="6">
      <c r="A6" s="21" t="inlineStr">
        <is>
          <t>خط التعبئة 1</t>
        </is>
      </c>
      <c r="B6" s="22" t="n">
        <v>960</v>
      </c>
      <c r="C6" s="22" t="n">
        <v>95</v>
      </c>
      <c r="D6" s="23" t="n">
        <v>2</v>
      </c>
      <c r="E6" s="22" t="n">
        <v>25200</v>
      </c>
      <c r="F6" s="22" t="n">
        <v>24600</v>
      </c>
      <c r="G6" s="24">
        <f>IF(OR(A6="",N(B6)=0),"",(B6-N(C6))/B6)</f>
        <v/>
      </c>
      <c r="H6" s="24">
        <f>IF(OR(G6="",B6-N(C6)=0),"",N(D6)*N(E6)/60/(B6-N(C6)))</f>
        <v/>
      </c>
      <c r="I6" s="24">
        <f>IF(OR(A6="",N(E6)=0),"",N(F6)/E6)</f>
        <v/>
      </c>
      <c r="J6" s="24">
        <f>IF(OR(G6="",H6="",I6=""),"",G6*H6*I6)</f>
        <v/>
      </c>
      <c r="K6" s="25">
        <f>IF(J6="","",IF(MIN(G6,H6,I6)=G6,"التوقفات (الإتاحة)",IF(MIN(G6,H6,I6)=H6,"بطء السرعة (الأداء)","العيوب (الجودة)")))</f>
        <v/>
      </c>
    </row>
    <row r="7">
      <c r="A7" s="21" t="inlineStr">
        <is>
          <t>خط التعبئة 2</t>
        </is>
      </c>
      <c r="B7" s="22" t="n">
        <v>960</v>
      </c>
      <c r="C7" s="22" t="n">
        <v>160</v>
      </c>
      <c r="D7" s="23" t="n">
        <v>2</v>
      </c>
      <c r="E7" s="22" t="n">
        <v>21000</v>
      </c>
      <c r="F7" s="22" t="n">
        <v>20300</v>
      </c>
      <c r="G7" s="24">
        <f>IF(OR(A7="",N(B7)=0),"",(B7-N(C7))/B7)</f>
        <v/>
      </c>
      <c r="H7" s="24">
        <f>IF(OR(G7="",B7-N(C7)=0),"",N(D7)*N(E7)/60/(B7-N(C7)))</f>
        <v/>
      </c>
      <c r="I7" s="24">
        <f>IF(OR(A7="",N(E7)=0),"",N(F7)/E7)</f>
        <v/>
      </c>
      <c r="J7" s="24">
        <f>IF(OR(G7="",H7="",I7=""),"",G7*H7*I7)</f>
        <v/>
      </c>
      <c r="K7" s="25">
        <f>IF(J7="","",IF(MIN(G7,H7,I7)=G7,"التوقفات (الإتاحة)",IF(MIN(G7,H7,I7)=H7,"بطء السرعة (الأداء)","العيوب (الجودة)")))</f>
        <v/>
      </c>
    </row>
    <row r="8">
      <c r="A8" s="21" t="inlineStr">
        <is>
          <t>خط التغليف</t>
        </is>
      </c>
      <c r="B8" s="22" t="n">
        <v>960</v>
      </c>
      <c r="C8" s="22" t="n">
        <v>60</v>
      </c>
      <c r="D8" s="23" t="n">
        <v>3.5</v>
      </c>
      <c r="E8" s="22" t="n">
        <v>14600</v>
      </c>
      <c r="F8" s="22" t="n">
        <v>14450</v>
      </c>
      <c r="G8" s="24">
        <f>IF(OR(A8="",N(B8)=0),"",(B8-N(C8))/B8)</f>
        <v/>
      </c>
      <c r="H8" s="24">
        <f>IF(OR(G8="",B8-N(C8)=0),"",N(D8)*N(E8)/60/(B8-N(C8)))</f>
        <v/>
      </c>
      <c r="I8" s="24">
        <f>IF(OR(A8="",N(E8)=0),"",N(F8)/E8)</f>
        <v/>
      </c>
      <c r="J8" s="24">
        <f>IF(OR(G8="",H8="",I8=""),"",G8*H8*I8)</f>
        <v/>
      </c>
      <c r="K8" s="25">
        <f>IF(J8="","",IF(MIN(G8,H8,I8)=G8,"التوقفات (الإتاحة)",IF(MIN(G8,H8,I8)=H8,"بطء السرعة (الأداء)","العيوب (الجودة)")))</f>
        <v/>
      </c>
    </row>
    <row r="9">
      <c r="A9" s="21" t="inlineStr">
        <is>
          <t>ماكينة الحقن</t>
        </is>
      </c>
      <c r="B9" s="22" t="n">
        <v>1440</v>
      </c>
      <c r="C9" s="22" t="n">
        <v>210</v>
      </c>
      <c r="D9" s="23" t="n">
        <v>12</v>
      </c>
      <c r="E9" s="22" t="n">
        <v>5600</v>
      </c>
      <c r="F9" s="22" t="n">
        <v>5320</v>
      </c>
      <c r="G9" s="24">
        <f>IF(OR(A9="",N(B9)=0),"",(B9-N(C9))/B9)</f>
        <v/>
      </c>
      <c r="H9" s="24">
        <f>IF(OR(G9="",B9-N(C9)=0),"",N(D9)*N(E9)/60/(B9-N(C9)))</f>
        <v/>
      </c>
      <c r="I9" s="24">
        <f>IF(OR(A9="",N(E9)=0),"",N(F9)/E9)</f>
        <v/>
      </c>
      <c r="J9" s="24">
        <f>IF(OR(G9="",H9="",I9=""),"",G9*H9*I9)</f>
        <v/>
      </c>
      <c r="K9" s="25">
        <f>IF(J9="","",IF(MIN(G9,H9,I9)=G9,"التوقفات (الإتاحة)",IF(MIN(G9,H9,I9)=H9,"بطء السرعة (الأداء)","العيوب (الجودة)")))</f>
        <v/>
      </c>
    </row>
    <row r="10">
      <c r="A10" s="21" t="inlineStr">
        <is>
          <t>خط اللصق</t>
        </is>
      </c>
      <c r="B10" s="22" t="n">
        <v>960</v>
      </c>
      <c r="C10" s="22" t="n">
        <v>40</v>
      </c>
      <c r="D10" s="23" t="n">
        <v>1.5</v>
      </c>
      <c r="E10" s="22" t="n">
        <v>34500</v>
      </c>
      <c r="F10" s="22" t="n">
        <v>34100</v>
      </c>
      <c r="G10" s="24">
        <f>IF(OR(A10="",N(B10)=0),"",(B10-N(C10))/B10)</f>
        <v/>
      </c>
      <c r="H10" s="24">
        <f>IF(OR(G10="",B10-N(C10)=0),"",N(D10)*N(E10)/60/(B10-N(C10)))</f>
        <v/>
      </c>
      <c r="I10" s="24">
        <f>IF(OR(A10="",N(E10)=0),"",N(F10)/E10)</f>
        <v/>
      </c>
      <c r="J10" s="24">
        <f>IF(OR(G10="",H10="",I10=""),"",G10*H10*I10)</f>
        <v/>
      </c>
      <c r="K10" s="25">
        <f>IF(J10="","",IF(MIN(G10,H10,I10)=G10,"التوقفات (الإتاحة)",IF(MIN(G10,H10,I10)=H10,"بطء السرعة (الأداء)","العيوب (الجودة)")))</f>
        <v/>
      </c>
    </row>
    <row r="11">
      <c r="A11" s="21" t="n"/>
      <c r="B11" s="22" t="n"/>
      <c r="C11" s="22" t="n"/>
      <c r="D11" s="23" t="n"/>
      <c r="E11" s="22" t="n"/>
      <c r="F11" s="22" t="n"/>
      <c r="G11" s="24">
        <f>IF(OR(A11="",N(B11)=0),"",(B11-N(C11))/B11)</f>
        <v/>
      </c>
      <c r="H11" s="24">
        <f>IF(OR(G11="",B11-N(C11)=0),"",N(D11)*N(E11)/60/(B11-N(C11)))</f>
        <v/>
      </c>
      <c r="I11" s="24">
        <f>IF(OR(A11="",N(E11)=0),"",N(F11)/E11)</f>
        <v/>
      </c>
      <c r="J11" s="24">
        <f>IF(OR(G11="",H11="",I11=""),"",G11*H11*I11)</f>
        <v/>
      </c>
      <c r="K11" s="25">
        <f>IF(J11="","",IF(MIN(G11,H11,I11)=G11,"التوقفات (الإتاحة)",IF(MIN(G11,H11,I11)=H11,"بطء السرعة (الأداء)","العيوب (الجودة)")))</f>
        <v/>
      </c>
    </row>
    <row r="12">
      <c r="A12" s="21" t="n"/>
      <c r="B12" s="22" t="n"/>
      <c r="C12" s="22" t="n"/>
      <c r="D12" s="23" t="n"/>
      <c r="E12" s="22" t="n"/>
      <c r="F12" s="22" t="n"/>
      <c r="G12" s="24">
        <f>IF(OR(A12="",N(B12)=0),"",(B12-N(C12))/B12)</f>
        <v/>
      </c>
      <c r="H12" s="24">
        <f>IF(OR(G12="",B12-N(C12)=0),"",N(D12)*N(E12)/60/(B12-N(C12)))</f>
        <v/>
      </c>
      <c r="I12" s="24">
        <f>IF(OR(A12="",N(E12)=0),"",N(F12)/E12)</f>
        <v/>
      </c>
      <c r="J12" s="24">
        <f>IF(OR(G12="",H12="",I12=""),"",G12*H12*I12)</f>
        <v/>
      </c>
      <c r="K12" s="25">
        <f>IF(J12="","",IF(MIN(G12,H12,I12)=G12,"التوقفات (الإتاحة)",IF(MIN(G12,H12,I12)=H12,"بطء السرعة (الأداء)","العيوب (الجودة)")))</f>
        <v/>
      </c>
    </row>
    <row r="13">
      <c r="A13" s="21" t="n"/>
      <c r="B13" s="22" t="n"/>
      <c r="C13" s="22" t="n"/>
      <c r="D13" s="23" t="n"/>
      <c r="E13" s="22" t="n"/>
      <c r="F13" s="22" t="n"/>
      <c r="G13" s="24">
        <f>IF(OR(A13="",N(B13)=0),"",(B13-N(C13))/B13)</f>
        <v/>
      </c>
      <c r="H13" s="24">
        <f>IF(OR(G13="",B13-N(C13)=0),"",N(D13)*N(E13)/60/(B13-N(C13)))</f>
        <v/>
      </c>
      <c r="I13" s="24">
        <f>IF(OR(A13="",N(E13)=0),"",N(F13)/E13)</f>
        <v/>
      </c>
      <c r="J13" s="24">
        <f>IF(OR(G13="",H13="",I13=""),"",G13*H13*I13)</f>
        <v/>
      </c>
      <c r="K13" s="25">
        <f>IF(J13="","",IF(MIN(G13,H13,I13)=G13,"التوقفات (الإتاحة)",IF(MIN(G13,H13,I13)=H13,"بطء السرعة (الأداء)","العيوب (الجودة)")))</f>
        <v/>
      </c>
    </row>
    <row r="14">
      <c r="A14" s="21" t="n"/>
      <c r="B14" s="22" t="n"/>
      <c r="C14" s="22" t="n"/>
      <c r="D14" s="23" t="n"/>
      <c r="E14" s="22" t="n"/>
      <c r="F14" s="22" t="n"/>
      <c r="G14" s="24">
        <f>IF(OR(A14="",N(B14)=0),"",(B14-N(C14))/B14)</f>
        <v/>
      </c>
      <c r="H14" s="24">
        <f>IF(OR(G14="",B14-N(C14)=0),"",N(D14)*N(E14)/60/(B14-N(C14)))</f>
        <v/>
      </c>
      <c r="I14" s="24">
        <f>IF(OR(A14="",N(E14)=0),"",N(F14)/E14)</f>
        <v/>
      </c>
      <c r="J14" s="24">
        <f>IF(OR(G14="",H14="",I14=""),"",G14*H14*I14)</f>
        <v/>
      </c>
      <c r="K14" s="25">
        <f>IF(J14="","",IF(MIN(G14,H14,I14)=G14,"التوقفات (الإتاحة)",IF(MIN(G14,H14,I14)=H14,"بطء السرعة (الأداء)","العيوب (الجودة)")))</f>
        <v/>
      </c>
    </row>
    <row r="15">
      <c r="A15" s="21" t="n"/>
      <c r="B15" s="22" t="n"/>
      <c r="C15" s="22" t="n"/>
      <c r="D15" s="23" t="n"/>
      <c r="E15" s="22" t="n"/>
      <c r="F15" s="22" t="n"/>
      <c r="G15" s="24">
        <f>IF(OR(A15="",N(B15)=0),"",(B15-N(C15))/B15)</f>
        <v/>
      </c>
      <c r="H15" s="24">
        <f>IF(OR(G15="",B15-N(C15)=0),"",N(D15)*N(E15)/60/(B15-N(C15)))</f>
        <v/>
      </c>
      <c r="I15" s="24">
        <f>IF(OR(A15="",N(E15)=0),"",N(F15)/E15)</f>
        <v/>
      </c>
      <c r="J15" s="24">
        <f>IF(OR(G15="",H15="",I15=""),"",G15*H15*I15)</f>
        <v/>
      </c>
      <c r="K15" s="25">
        <f>IF(J15="","",IF(MIN(G15,H15,I15)=G15,"التوقفات (الإتاحة)",IF(MIN(G15,H15,I15)=H15,"بطء السرعة (الأداء)","العيوب (الجودة)")))</f>
        <v/>
      </c>
    </row>
    <row r="17">
      <c r="A17" s="18" t="inlineStr">
        <is>
          <t>متوسط OEE للمصنع</t>
        </is>
      </c>
      <c r="B17" s="26">
        <f>IF(COUNT(J6:J15)=0,"",AVERAGE(J6:J15))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K2"/>
    <mergeCell ref="A1:K1"/>
  </mergeCells>
  <conditionalFormatting sqref="J6:J15">
    <cfRule type="cellIs" priority="1" operator="lessThan" dxfId="0">
      <formula>$B$3*0.75</formula>
    </cfRule>
    <cfRule type="cellIs" priority="2" operator="greaterThanOrEqual" dxfId="1">
      <formula>$B$3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2026-10-29T10:48:28Z</dcterms:created>
  <dcterms:modified xmlns:dcterms="http://purl.org/dc/terms/" xmlns:xsi="http://www.w3.org/2001/XMLSchema-instance" xsi:type="dcterms:W3CDTF">2026-10-29T10:48:28Z</dcterms:modified>
</cp:coreProperties>
</file>