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2" autoFilterDateGrouping="1"/>
  </bookViews>
  <sheets>
    <sheet xmlns:r="http://schemas.openxmlformats.org/officeDocument/2006/relationships" name="عن المجلة" sheetId="1" state="visible" r:id="rId1"/>
    <sheet xmlns:r="http://schemas.openxmlformats.org/officeDocument/2006/relationships" name="تعليمات" sheetId="2" state="visible" r:id="rId2"/>
    <sheet xmlns:r="http://schemas.openxmlformats.org/officeDocument/2006/relationships" name="التكاليف" sheetId="3" state="visible" r:id="rId3"/>
  </sheets>
  <definedNames>
    <definedName name="_xlnm.Print_Area" localSheetId="2">'التكاليف'!$A$1:$F$50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;[Red]-#,##0"/>
    <numFmt numFmtId="165" formatCode="0.0%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24"/>
    </font>
    <font>
      <name val="Arial"/>
      <b val="1"/>
      <color rgb="00B08D57"/>
      <sz val="14"/>
    </font>
    <font>
      <name val="Arial"/>
      <b val="1"/>
      <color rgb="0014213D"/>
      <sz val="14"/>
    </font>
    <font>
      <name val="Arial"/>
      <color rgb="00000000"/>
      <sz val="12"/>
    </font>
    <font>
      <name val="Arial"/>
      <color rgb="000563C1"/>
      <sz val="12"/>
    </font>
    <font>
      <name val="Arial"/>
      <i val="1"/>
      <color rgb="00595959"/>
      <sz val="11"/>
    </font>
    <font>
      <name val="Arial"/>
      <b val="1"/>
      <color rgb="00FFFFFF"/>
      <sz val="18"/>
    </font>
    <font>
      <name val="Arial"/>
      <b val="1"/>
      <color rgb="0014213D"/>
      <sz val="13"/>
    </font>
    <font>
      <name val="Arial"/>
      <b val="1"/>
      <color rgb="00B08D57"/>
      <sz val="11"/>
    </font>
    <font>
      <name val="Arial"/>
      <color rgb="00000000"/>
      <sz val="11"/>
    </font>
    <font>
      <name val="Arial"/>
      <i val="1"/>
      <color rgb="00595959"/>
      <sz val="10"/>
    </font>
    <font>
      <name val="Arial"/>
      <color rgb="000563C1"/>
      <sz val="10"/>
    </font>
    <font>
      <name val="Arial"/>
      <b val="1"/>
      <color rgb="0014213D"/>
      <sz val="16"/>
    </font>
    <font>
      <name val="Arial"/>
      <b val="1"/>
      <color rgb="00000000"/>
      <sz val="11"/>
    </font>
    <font>
      <name val="Arial"/>
      <b val="1"/>
      <color rgb="00FFFFFF"/>
      <sz val="11"/>
    </font>
    <font>
      <name val="Arial"/>
      <b val="1"/>
      <color rgb="0014213D"/>
      <sz val="11"/>
    </font>
  </fonts>
  <fills count="6">
    <fill>
      <patternFill/>
    </fill>
    <fill>
      <patternFill patternType="gray125"/>
    </fill>
    <fill>
      <patternFill patternType="solid">
        <fgColor rgb="0014213D"/>
      </patternFill>
    </fill>
    <fill>
      <patternFill patternType="solid">
        <fgColor rgb="00B08D57"/>
      </patternFill>
    </fill>
    <fill>
      <patternFill patternType="solid">
        <fgColor rgb="00FFF2CC"/>
      </patternFill>
    </fill>
    <fill>
      <patternFill patternType="solid">
        <fgColor rgb="00F3F4F7"/>
      </patternFill>
    </fill>
  </fills>
  <borders count="4">
    <border>
      <left/>
      <right/>
      <top/>
      <bottom/>
      <diagonal/>
    </border>
    <border>
      <bottom style="medium">
        <color rgb="00B08D57"/>
      </bottom>
    </border>
    <border>
      <left style="thin">
        <color rgb="00C9CDD4"/>
      </left>
      <right style="thin">
        <color rgb="00C9CDD4"/>
      </right>
      <top style="thin">
        <color rgb="00C9CDD4"/>
      </top>
      <bottom style="thin">
        <color rgb="00C9CDD4"/>
      </bottom>
    </border>
    <border>
      <left style="thin">
        <color rgb="00C9CDD4"/>
      </left>
      <right style="thin">
        <color rgb="00C9CDD4"/>
      </right>
      <top style="medium">
        <color rgb="00B08D57"/>
      </top>
      <bottom style="thin">
        <color rgb="00C9CDD4"/>
      </bottom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 vertical="center" wrapText="1"/>
    </xf>
    <xf numFmtId="0" fontId="3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horizontal="right" vertical="center" wrapText="1"/>
    </xf>
    <xf numFmtId="0" fontId="5" fillId="0" borderId="0" applyAlignment="1" pivotButton="0" quotePrefix="0" xfId="0">
      <alignment horizontal="right" vertical="center" wrapText="1"/>
    </xf>
    <xf numFmtId="0" fontId="6" fillId="0" borderId="0" applyAlignment="1" pivotButton="0" quotePrefix="0" xfId="0">
      <alignment horizontal="right" vertical="center" wrapText="1"/>
    </xf>
    <xf numFmtId="0" fontId="7" fillId="2" borderId="0" applyAlignment="1" pivotButton="0" quotePrefix="0" xfId="0">
      <alignment horizontal="center" vertical="center"/>
    </xf>
    <xf numFmtId="0" fontId="0" fillId="3" borderId="0" pivotButton="0" quotePrefix="0" xfId="0"/>
    <xf numFmtId="0" fontId="8" fillId="0" borderId="0" pivotButton="0" quotePrefix="0" xfId="0"/>
    <xf numFmtId="0" fontId="9" fillId="0" borderId="0" pivotButton="0" quotePrefix="0" xfId="0"/>
    <xf numFmtId="0" fontId="10" fillId="0" borderId="0" applyAlignment="1" pivotButton="0" quotePrefix="0" xfId="0">
      <alignment horizontal="right" vertical="top" wrapText="1"/>
    </xf>
    <xf numFmtId="0" fontId="11" fillId="0" borderId="0" applyAlignment="1" pivotButton="0" quotePrefix="0" xfId="0">
      <alignment wrapText="1"/>
    </xf>
    <xf numFmtId="0" fontId="12" fillId="0" borderId="0" pivotButton="0" quotePrefix="0" xfId="0"/>
    <xf numFmtId="0" fontId="1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1" fillId="0" borderId="0" applyAlignment="1" pivotButton="0" quotePrefix="0" xfId="0">
      <alignment horizontal="right" vertical="center" wrapText="1"/>
    </xf>
    <xf numFmtId="0" fontId="14" fillId="0" borderId="2" applyAlignment="1" pivotButton="0" quotePrefix="0" xfId="0">
      <alignment horizontal="right" vertical="center" wrapText="1"/>
    </xf>
    <xf numFmtId="164" fontId="10" fillId="4" borderId="2" applyAlignment="1" applyProtection="1" pivotButton="0" quotePrefix="0" xfId="0">
      <alignment horizontal="center" vertical="center"/>
      <protection locked="0" hidden="0"/>
    </xf>
    <xf numFmtId="0" fontId="15" fillId="2" borderId="2" applyAlignment="1" pivotButton="0" quotePrefix="0" xfId="0">
      <alignment horizontal="center" vertical="center" wrapText="1"/>
    </xf>
    <xf numFmtId="0" fontId="10" fillId="4" borderId="2" applyAlignment="1" applyProtection="1" pivotButton="0" quotePrefix="0" xfId="0">
      <alignment horizontal="right" vertical="center"/>
      <protection locked="0" hidden="0"/>
    </xf>
    <xf numFmtId="0" fontId="10" fillId="4" borderId="2" applyAlignment="1" applyProtection="1" pivotButton="0" quotePrefix="0" xfId="0">
      <alignment horizontal="center" vertical="center"/>
      <protection locked="0" hidden="0"/>
    </xf>
    <xf numFmtId="165" fontId="10" fillId="0" borderId="2" applyAlignment="1" pivotButton="0" quotePrefix="0" xfId="0">
      <alignment horizontal="center" vertical="center"/>
    </xf>
    <xf numFmtId="10" fontId="10" fillId="0" borderId="2" applyAlignment="1" pivotButton="0" quotePrefix="0" xfId="0">
      <alignment horizontal="center" vertical="center"/>
    </xf>
    <xf numFmtId="164" fontId="10" fillId="0" borderId="2" applyAlignment="1" pivotButton="0" quotePrefix="0" xfId="0">
      <alignment horizontal="center" vertical="center"/>
    </xf>
    <xf numFmtId="0" fontId="16" fillId="5" borderId="3" applyAlignment="1" pivotButton="0" quotePrefix="0" xfId="0">
      <alignment horizontal="right" vertical="center" wrapText="1"/>
    </xf>
    <xf numFmtId="0" fontId="16" fillId="5" borderId="3" pivotButton="0" quotePrefix="0" xfId="0"/>
    <xf numFmtId="164" fontId="16" fillId="5" borderId="3" applyAlignment="1" pivotButton="0" quotePrefix="0" xfId="0">
      <alignment horizontal="center" vertical="center"/>
    </xf>
    <xf numFmtId="10" fontId="16" fillId="5" borderId="3" applyAlignment="1" pivotButton="0" quotePrefix="0" xfId="0">
      <alignment horizontal="center" vertical="center"/>
    </xf>
    <xf numFmtId="0" fontId="10" fillId="0" borderId="2" applyAlignment="1" pivotButton="0" quotePrefix="0" xfId="0">
      <alignment horizontal="righ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تكاليف الجودة حسب الفئة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'التكاليف'!C27</f>
            </strRef>
          </tx>
          <spPr>
            <a:solidFill xmlns:a="http://schemas.openxmlformats.org/drawingml/2006/main">
              <a:srgbClr val="14213D"/>
            </a:solidFill>
            <a:ln xmlns:a="http://schemas.openxmlformats.org/drawingml/2006/main">
              <a:solidFill>
                <a:srgbClr val="14213D"/>
              </a:solidFill>
              <a:prstDash val="solid"/>
            </a:ln>
          </spPr>
          <cat>
            <numRef>
              <f>'التكاليف'!$A$28:$A$31</f>
            </numRef>
          </cat>
          <val>
            <numRef>
              <f>'التكاليف'!$C$28:$C$31</f>
            </numRef>
          </val>
        </ser>
        <ser>
          <idx val="1"/>
          <order val="1"/>
          <tx>
            <strRef>
              <f>'التكاليف'!D27</f>
            </strRef>
          </tx>
          <spPr>
            <a:solidFill xmlns:a="http://schemas.openxmlformats.org/drawingml/2006/main">
              <a:srgbClr val="B08D57"/>
            </a:solidFill>
            <a:ln xmlns:a="http://schemas.openxmlformats.org/drawingml/2006/main">
              <a:solidFill>
                <a:srgbClr val="B08D57"/>
              </a:solidFill>
              <a:prstDash val="solid"/>
            </a:ln>
          </spPr>
          <cat>
            <numRef>
              <f>'التكاليف'!$A$28:$A$31</f>
            </numRef>
          </cat>
          <val>
            <numRef>
              <f>'التكاليف'!$D$28:$D$31</f>
            </numRef>
          </val>
        </ser>
        <gapWidth val="6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35</row>
      <rowOff>0</rowOff>
    </from>
    <ext cx="576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aam-web.com" TargetMode="Externa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2"/>
  <sheetViews>
    <sheetView showGridLines="0" rightToLeft="1" workbookViewId="0">
      <selection activeCell="A1" sqref="A1"/>
    </sheetView>
  </sheetViews>
  <sheetFormatPr baseColWidth="8" defaultRowHeight="15"/>
  <cols>
    <col width="100" customWidth="1" min="1" max="1"/>
  </cols>
  <sheetData>
    <row r="1" ht="40" customHeight="1">
      <c r="A1" s="1" t="inlineStr">
        <is>
          <t>مجلة المحاسب العربي</t>
        </is>
      </c>
    </row>
    <row r="2" ht="22" customHeight="1">
      <c r="A2" s="2" t="inlineStr">
        <is>
          <t>www.aam-web.com</t>
        </is>
      </c>
    </row>
    <row r="3" ht="8" customHeight="1">
      <c r="A3" s="3" t="n"/>
    </row>
    <row r="4" ht="22" customHeight="1">
      <c r="A4" s="4" t="inlineStr">
        <is>
          <t>من نحن</t>
        </is>
      </c>
    </row>
    <row r="5" ht="36" customHeight="1">
      <c r="A5" s="5" t="inlineStr">
        <is>
          <t>مجلة المحاسب العربي موقع عربي متخصص في المحاسبة والمالية، يقدّم للمحاسبين وأصحاب الأعمال مقالات وشروحًا للمعايير، وقوالب إكسيل وأدوات مالية مجانية.</t>
        </is>
      </c>
    </row>
    <row r="6" ht="8" customHeight="1">
      <c r="A6" s="3" t="n"/>
    </row>
    <row r="7" ht="22" customHeight="1">
      <c r="A7" s="4" t="inlineStr">
        <is>
          <t>ماذا تجد على الموقع</t>
        </is>
      </c>
    </row>
    <row r="8" ht="20" customHeight="1">
      <c r="A8" s="6" t="inlineStr">
        <is>
          <t>•  قوالب إكسيل جاهزة للتحميل المجاني: https://www.aam-web.com/templates</t>
        </is>
      </c>
    </row>
    <row r="9" ht="20" customHeight="1">
      <c r="A9" s="6" t="inlineStr">
        <is>
          <t>•  أدوات مالية مجانية: الزكاة، ضريبة القيمة المضافة، الإهلاك، القروض: https://www.aam-web.com/tools</t>
        </is>
      </c>
    </row>
    <row r="10" ht="20" customHeight="1">
      <c r="A10" s="5" t="inlineStr">
        <is>
          <t>•  شروح المعايير الدولية والمصرية ومقالات المحاسبة العملية</t>
        </is>
      </c>
    </row>
    <row r="11" ht="8" customHeight="1">
      <c r="A11" s="3" t="n"/>
    </row>
    <row r="12" ht="20" customHeight="1">
      <c r="A12" s="7" t="inlineStr">
        <is>
          <t>هذا القالب مجاني للاستخدام في عملك. نرجو عدم إعادة بيعه أو نشره باسم آخر.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3"/>
  <sheetViews>
    <sheetView showGridLines="0" rightToLeft="1" workbookViewId="0">
      <selection activeCell="A1" sqref="A1"/>
    </sheetView>
  </sheetViews>
  <sheetFormatPr baseColWidth="8" defaultRowHeight="15"/>
  <cols>
    <col width="4" customWidth="1" min="1" max="1"/>
    <col width="96" customWidth="1" min="2" max="2"/>
  </cols>
  <sheetData>
    <row r="1" ht="34" customHeight="1">
      <c r="A1" s="8" t="inlineStr">
        <is>
          <t>تكاليف الجودة: الوقاية والتقييم والفشل</t>
        </is>
      </c>
    </row>
    <row r="2" ht="4" customHeight="1">
      <c r="A2" s="9" t="n"/>
    </row>
    <row r="4" ht="22" customHeight="1">
      <c r="B4" s="10" t="inlineStr">
        <is>
          <t>فكرة القالب</t>
        </is>
      </c>
    </row>
    <row r="5" ht="50" customHeight="1">
      <c r="A5" s="11" t="inlineStr">
        <is>
          <t>•</t>
        </is>
      </c>
      <c r="B5" s="12" t="inlineStr">
        <is>
          <t>يصنف تكاليف الجودة في أربع فئات: الوقاية (منع العيوب)، والتقييم (اكتشافها)، والفشل الداخلي (عيوب قبل التسليم)، والفشل الخارجي (عيوب عند العميل)، ويحسب كل فئة ونسبتها من المبيعات لسنتين، ليظهر أن الاستثمار في الوقاية يخفض تكاليف الفشل.</t>
        </is>
      </c>
    </row>
    <row r="6" ht="22" customHeight="1">
      <c r="B6" s="10" t="inlineStr">
        <is>
          <t>خطوات الاستخدام</t>
        </is>
      </c>
    </row>
    <row r="7" ht="18" customHeight="1">
      <c r="A7" s="11" t="inlineStr">
        <is>
          <t>•</t>
        </is>
      </c>
      <c r="B7" s="12" t="inlineStr">
        <is>
          <t>اكتب مبيعات السنتين أعلى ورقة «التكاليف».</t>
        </is>
      </c>
    </row>
    <row r="8" ht="34" customHeight="1">
      <c r="A8" s="11" t="inlineStr">
        <is>
          <t>•</t>
        </is>
      </c>
      <c r="B8" s="12" t="inlineStr">
        <is>
          <t>لكل بند اختر الفئة واكتب تكلفته في السنة الحالية والسابقة من الحسابات وسجلات الإنتاج والمبيعات.</t>
        </is>
      </c>
    </row>
    <row r="9" ht="22" customHeight="1">
      <c r="B9" s="10" t="inlineStr">
        <is>
          <t>ملاحظات</t>
        </is>
      </c>
    </row>
    <row r="10" ht="34" customHeight="1">
      <c r="A10" s="11" t="inlineStr">
        <is>
          <t>•</t>
        </is>
      </c>
      <c r="B10" s="12" t="inlineStr">
        <is>
          <t>تكاليف الفشل غالبًا مدفونة في حسابات أخرى (تكلفة المبيعات، المرتجعات، الضمان)؛ استخرجها بالتحليل. الهدف خفض إجمالي تكاليف الجودة كنسبة من المبيعات، لا خفض كل فئة.</t>
        </is>
      </c>
    </row>
    <row r="12" ht="30" customHeight="1">
      <c r="B12" s="13" t="inlineStr">
        <is>
          <t>الخلايا الصفراء للإدخال، وباقي الخلايا معادلات محمية حتى لا تُمسح بالخطأ. لإلغاء الحماية: مراجعة ← إلغاء حماية الورقة (بدون كلمة مرور).</t>
        </is>
      </c>
    </row>
    <row r="13">
      <c r="B13" s="14" t="inlineStr">
        <is>
          <t>قوالب أخرى مجانية: https://www.aam-web.com/templates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2">
    <mergeCell ref="A2:B2"/>
    <mergeCell ref="A1:B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F34"/>
  <sheetViews>
    <sheetView showGridLines="0" rightToLeft="1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32" customWidth="1" min="1" max="1"/>
    <col width="13" customWidth="1" min="2" max="2"/>
    <col width="15" customWidth="1" min="3" max="3"/>
    <col width="15" customWidth="1" min="4" max="4"/>
    <col width="12" customWidth="1" min="5" max="5"/>
    <col width="12" customWidth="1" min="6" max="6"/>
  </cols>
  <sheetData>
    <row r="1" ht="30" customHeight="1">
      <c r="A1" s="15" t="inlineStr">
        <is>
          <t>تكاليف الجودة لسنتين</t>
        </is>
      </c>
      <c r="B1" s="16" t="n"/>
      <c r="C1" s="16" t="n"/>
      <c r="D1" s="16" t="n"/>
      <c r="E1" s="16" t="n"/>
      <c r="F1" s="16" t="n"/>
    </row>
    <row r="2" ht="30" customHeight="1">
      <c r="A2" s="17" t="inlineStr">
        <is>
          <t>الخلايا الصفراء للإدخال.</t>
        </is>
      </c>
    </row>
    <row r="3">
      <c r="A3" s="18" t="inlineStr">
        <is>
          <t>مبيعات السنة الحالية</t>
        </is>
      </c>
      <c r="B3" s="19" t="n">
        <v>85000000</v>
      </c>
      <c r="C3" s="18" t="inlineStr">
        <is>
          <t>مبيعات السنة السابقة</t>
        </is>
      </c>
      <c r="D3" s="19" t="n">
        <v>78000000</v>
      </c>
    </row>
    <row r="5" ht="36" customHeight="1">
      <c r="A5" s="20" t="inlineStr">
        <is>
          <t>البند</t>
        </is>
      </c>
      <c r="B5" s="20" t="inlineStr">
        <is>
          <t>الفئة</t>
        </is>
      </c>
      <c r="C5" s="20" t="inlineStr">
        <is>
          <t>السنة الحالية</t>
        </is>
      </c>
      <c r="D5" s="20" t="inlineStr">
        <is>
          <t>السنة السابقة</t>
        </is>
      </c>
      <c r="E5" s="20" t="inlineStr">
        <is>
          <t>التغير</t>
        </is>
      </c>
      <c r="F5" s="20" t="inlineStr">
        <is>
          <t>من المبيعات</t>
        </is>
      </c>
    </row>
    <row r="6">
      <c r="A6" s="21" t="inlineStr">
        <is>
          <t>تدريب العاملين على الجودة</t>
        </is>
      </c>
      <c r="B6" s="22" t="inlineStr">
        <is>
          <t>الوقاية</t>
        </is>
      </c>
      <c r="C6" s="19" t="n">
        <v>320000</v>
      </c>
      <c r="D6" s="19" t="n">
        <v>180000</v>
      </c>
      <c r="E6" s="23">
        <f>IF(OR(A6="",N(D6)=0),"",N(C6)/D6-1)</f>
        <v/>
      </c>
      <c r="F6" s="24">
        <f>IF(OR(A6="",$B$3=0),"",N(C6)/$B$3)</f>
        <v/>
      </c>
    </row>
    <row r="7">
      <c r="A7" s="21" t="inlineStr">
        <is>
          <t>تخطيط الجودة وتصميم العمليات</t>
        </is>
      </c>
      <c r="B7" s="22" t="inlineStr">
        <is>
          <t>الوقاية</t>
        </is>
      </c>
      <c r="C7" s="19" t="n">
        <v>240000</v>
      </c>
      <c r="D7" s="19" t="n">
        <v>150000</v>
      </c>
      <c r="E7" s="23">
        <f>IF(OR(A7="",N(D7)=0),"",N(C7)/D7-1)</f>
        <v/>
      </c>
      <c r="F7" s="24">
        <f>IF(OR(A7="",$B$3=0),"",N(C7)/$B$3)</f>
        <v/>
      </c>
    </row>
    <row r="8">
      <c r="A8" s="21" t="inlineStr">
        <is>
          <t>صيانة وقائية للمعدات</t>
        </is>
      </c>
      <c r="B8" s="22" t="inlineStr">
        <is>
          <t>الوقاية</t>
        </is>
      </c>
      <c r="C8" s="19" t="n">
        <v>410000</v>
      </c>
      <c r="D8" s="19" t="n">
        <v>300000</v>
      </c>
      <c r="E8" s="23">
        <f>IF(OR(A8="",N(D8)=0),"",N(C8)/D8-1)</f>
        <v/>
      </c>
      <c r="F8" s="24">
        <f>IF(OR(A8="",$B$3=0),"",N(C8)/$B$3)</f>
        <v/>
      </c>
    </row>
    <row r="9">
      <c r="A9" s="21" t="inlineStr">
        <is>
          <t>فحص الخامات الواردة</t>
        </is>
      </c>
      <c r="B9" s="22" t="inlineStr">
        <is>
          <t>التقييم</t>
        </is>
      </c>
      <c r="C9" s="19" t="n">
        <v>380000</v>
      </c>
      <c r="D9" s="19" t="n">
        <v>350000</v>
      </c>
      <c r="E9" s="23">
        <f>IF(OR(A9="",N(D9)=0),"",N(C9)/D9-1)</f>
        <v/>
      </c>
      <c r="F9" s="24">
        <f>IF(OR(A9="",$B$3=0),"",N(C9)/$B$3)</f>
        <v/>
      </c>
    </row>
    <row r="10">
      <c r="A10" s="21" t="inlineStr">
        <is>
          <t>فحص المنتج النهائي والاختبارات</t>
        </is>
      </c>
      <c r="B10" s="22" t="inlineStr">
        <is>
          <t>التقييم</t>
        </is>
      </c>
      <c r="C10" s="19" t="n">
        <v>520000</v>
      </c>
      <c r="D10" s="19" t="n">
        <v>480000</v>
      </c>
      <c r="E10" s="23">
        <f>IF(OR(A10="",N(D10)=0),"",N(C10)/D10-1)</f>
        <v/>
      </c>
      <c r="F10" s="24">
        <f>IF(OR(A10="",$B$3=0),"",N(C10)/$B$3)</f>
        <v/>
      </c>
    </row>
    <row r="11">
      <c r="A11" s="21" t="inlineStr">
        <is>
          <t>معايرة أجهزة القياس</t>
        </is>
      </c>
      <c r="B11" s="22" t="inlineStr">
        <is>
          <t>التقييم</t>
        </is>
      </c>
      <c r="C11" s="19" t="n">
        <v>90000</v>
      </c>
      <c r="D11" s="19" t="n">
        <v>85000</v>
      </c>
      <c r="E11" s="23">
        <f>IF(OR(A11="",N(D11)=0),"",N(C11)/D11-1)</f>
        <v/>
      </c>
      <c r="F11" s="24">
        <f>IF(OR(A11="",$B$3=0),"",N(C11)/$B$3)</f>
        <v/>
      </c>
    </row>
    <row r="12">
      <c r="A12" s="21" t="inlineStr">
        <is>
          <t>هالك وخردة الإنتاج</t>
        </is>
      </c>
      <c r="B12" s="22" t="inlineStr">
        <is>
          <t>فشل داخلي</t>
        </is>
      </c>
      <c r="C12" s="19" t="n">
        <v>1450000</v>
      </c>
      <c r="D12" s="19" t="n">
        <v>1900000</v>
      </c>
      <c r="E12" s="23">
        <f>IF(OR(A12="",N(D12)=0),"",N(C12)/D12-1)</f>
        <v/>
      </c>
      <c r="F12" s="24">
        <f>IF(OR(A12="",$B$3=0),"",N(C12)/$B$3)</f>
        <v/>
      </c>
    </row>
    <row r="13">
      <c r="A13" s="21" t="inlineStr">
        <is>
          <t>إعادة التشغيل والإصلاح</t>
        </is>
      </c>
      <c r="B13" s="22" t="inlineStr">
        <is>
          <t>فشل داخلي</t>
        </is>
      </c>
      <c r="C13" s="19" t="n">
        <v>680000</v>
      </c>
      <c r="D13" s="19" t="n">
        <v>870000</v>
      </c>
      <c r="E13" s="23">
        <f>IF(OR(A13="",N(D13)=0),"",N(C13)/D13-1)</f>
        <v/>
      </c>
      <c r="F13" s="24">
        <f>IF(OR(A13="",$B$3=0),"",N(C13)/$B$3)</f>
        <v/>
      </c>
    </row>
    <row r="14">
      <c r="A14" s="21" t="inlineStr">
        <is>
          <t>توقفات بسبب مشاكل الجودة</t>
        </is>
      </c>
      <c r="B14" s="22" t="inlineStr">
        <is>
          <t>فشل داخلي</t>
        </is>
      </c>
      <c r="C14" s="19" t="n">
        <v>260000</v>
      </c>
      <c r="D14" s="19" t="n">
        <v>340000</v>
      </c>
      <c r="E14" s="23">
        <f>IF(OR(A14="",N(D14)=0),"",N(C14)/D14-1)</f>
        <v/>
      </c>
      <c r="F14" s="24">
        <f>IF(OR(A14="",$B$3=0),"",N(C14)/$B$3)</f>
        <v/>
      </c>
    </row>
    <row r="15">
      <c r="A15" s="21" t="inlineStr">
        <is>
          <t>مرتجعات العملاء</t>
        </is>
      </c>
      <c r="B15" s="22" t="inlineStr">
        <is>
          <t>فشل خارجي</t>
        </is>
      </c>
      <c r="C15" s="19" t="n">
        <v>940000</v>
      </c>
      <c r="D15" s="19" t="n">
        <v>1350000</v>
      </c>
      <c r="E15" s="23">
        <f>IF(OR(A15="",N(D15)=0),"",N(C15)/D15-1)</f>
        <v/>
      </c>
      <c r="F15" s="24">
        <f>IF(OR(A15="",$B$3=0),"",N(C15)/$B$3)</f>
        <v/>
      </c>
    </row>
    <row r="16">
      <c r="A16" s="21" t="inlineStr">
        <is>
          <t>تكاليف الضمان</t>
        </is>
      </c>
      <c r="B16" s="22" t="inlineStr">
        <is>
          <t>فشل خارجي</t>
        </is>
      </c>
      <c r="C16" s="19" t="n">
        <v>240300</v>
      </c>
      <c r="D16" s="19" t="n">
        <v>310000</v>
      </c>
      <c r="E16" s="23">
        <f>IF(OR(A16="",N(D16)=0),"",N(C16)/D16-1)</f>
        <v/>
      </c>
      <c r="F16" s="24">
        <f>IF(OR(A16="",$B$3=0),"",N(C16)/$B$3)</f>
        <v/>
      </c>
    </row>
    <row r="17">
      <c r="A17" s="21" t="inlineStr">
        <is>
          <t>خصومات وتعويضات للعملاء</t>
        </is>
      </c>
      <c r="B17" s="22" t="inlineStr">
        <is>
          <t>فشل خارجي</t>
        </is>
      </c>
      <c r="C17" s="19" t="n">
        <v>180000</v>
      </c>
      <c r="D17" s="19" t="n">
        <v>260000</v>
      </c>
      <c r="E17" s="23">
        <f>IF(OR(A17="",N(D17)=0),"",N(C17)/D17-1)</f>
        <v/>
      </c>
      <c r="F17" s="24">
        <f>IF(OR(A17="",$B$3=0),"",N(C17)/$B$3)</f>
        <v/>
      </c>
    </row>
    <row r="18">
      <c r="A18" s="21" t="n"/>
      <c r="B18" s="22" t="n"/>
      <c r="C18" s="19" t="n"/>
      <c r="D18" s="19" t="n"/>
      <c r="E18" s="23">
        <f>IF(OR(A18="",N(D18)=0),"",N(C18)/D18-1)</f>
        <v/>
      </c>
      <c r="F18" s="24">
        <f>IF(OR(A18="",$B$3=0),"",N(C18)/$B$3)</f>
        <v/>
      </c>
    </row>
    <row r="19">
      <c r="A19" s="21" t="n"/>
      <c r="B19" s="22" t="n"/>
      <c r="C19" s="19" t="n"/>
      <c r="D19" s="19" t="n"/>
      <c r="E19" s="23">
        <f>IF(OR(A19="",N(D19)=0),"",N(C19)/D19-1)</f>
        <v/>
      </c>
      <c r="F19" s="24">
        <f>IF(OR(A19="",$B$3=0),"",N(C19)/$B$3)</f>
        <v/>
      </c>
    </row>
    <row r="20">
      <c r="A20" s="21" t="n"/>
      <c r="B20" s="22" t="n"/>
      <c r="C20" s="19" t="n"/>
      <c r="D20" s="19" t="n"/>
      <c r="E20" s="23">
        <f>IF(OR(A20="",N(D20)=0),"",N(C20)/D20-1)</f>
        <v/>
      </c>
      <c r="F20" s="24">
        <f>IF(OR(A20="",$B$3=0),"",N(C20)/$B$3)</f>
        <v/>
      </c>
    </row>
    <row r="21">
      <c r="A21" s="21" t="n"/>
      <c r="B21" s="22" t="n"/>
      <c r="C21" s="19" t="n"/>
      <c r="D21" s="19" t="n"/>
      <c r="E21" s="23">
        <f>IF(OR(A21="",N(D21)=0),"",N(C21)/D21-1)</f>
        <v/>
      </c>
      <c r="F21" s="24">
        <f>IF(OR(A21="",$B$3=0),"",N(C21)/$B$3)</f>
        <v/>
      </c>
    </row>
    <row r="22">
      <c r="A22" s="21" t="n"/>
      <c r="B22" s="22" t="n"/>
      <c r="C22" s="19" t="n"/>
      <c r="D22" s="19" t="n"/>
      <c r="E22" s="23">
        <f>IF(OR(A22="",N(D22)=0),"",N(C22)/D22-1)</f>
        <v/>
      </c>
      <c r="F22" s="24">
        <f>IF(OR(A22="",$B$3=0),"",N(C22)/$B$3)</f>
        <v/>
      </c>
    </row>
    <row r="23">
      <c r="A23" s="21" t="n"/>
      <c r="B23" s="22" t="n"/>
      <c r="C23" s="19" t="n"/>
      <c r="D23" s="19" t="n"/>
      <c r="E23" s="23">
        <f>IF(OR(A23="",N(D23)=0),"",N(C23)/D23-1)</f>
        <v/>
      </c>
      <c r="F23" s="24">
        <f>IF(OR(A23="",$B$3=0),"",N(C23)/$B$3)</f>
        <v/>
      </c>
    </row>
    <row r="24">
      <c r="A24" s="21" t="n"/>
      <c r="B24" s="22" t="n"/>
      <c r="C24" s="19" t="n"/>
      <c r="D24" s="19" t="n"/>
      <c r="E24" s="23">
        <f>IF(OR(A24="",N(D24)=0),"",N(C24)/D24-1)</f>
        <v/>
      </c>
      <c r="F24" s="24">
        <f>IF(OR(A24="",$B$3=0),"",N(C24)/$B$3)</f>
        <v/>
      </c>
    </row>
    <row r="25">
      <c r="A25" s="21" t="n"/>
      <c r="B25" s="22" t="n"/>
      <c r="C25" s="19" t="n"/>
      <c r="D25" s="19" t="n"/>
      <c r="E25" s="23">
        <f>IF(OR(A25="",N(D25)=0),"",N(C25)/D25-1)</f>
        <v/>
      </c>
      <c r="F25" s="24">
        <f>IF(OR(A25="",$B$3=0),"",N(C25)/$B$3)</f>
        <v/>
      </c>
    </row>
    <row r="27" ht="30" customHeight="1">
      <c r="A27" s="20" t="inlineStr">
        <is>
          <t>الفئة</t>
        </is>
      </c>
      <c r="B27" s="20" t="inlineStr"/>
      <c r="C27" s="20" t="inlineStr">
        <is>
          <t>السنة الحالية</t>
        </is>
      </c>
      <c r="D27" s="20" t="inlineStr">
        <is>
          <t>السنة السابقة</t>
        </is>
      </c>
      <c r="E27" s="20" t="inlineStr">
        <is>
          <t>من المبيعات (حالية)</t>
        </is>
      </c>
      <c r="F27" s="20" t="inlineStr">
        <is>
          <t>من المبيعات (سابقة)</t>
        </is>
      </c>
    </row>
    <row r="28">
      <c r="A28" s="18" t="inlineStr">
        <is>
          <t>الوقاية</t>
        </is>
      </c>
      <c r="C28" s="25">
        <f>SUMIF($B$6:$B$25,A28,$C$6:$C$25)</f>
        <v/>
      </c>
      <c r="D28" s="25">
        <f>SUMIF($B$6:$B$25,A28,$D$6:$D$25)</f>
        <v/>
      </c>
      <c r="E28" s="24">
        <f>IF($B$3=0,"",C28/$B$3)</f>
        <v/>
      </c>
      <c r="F28" s="24">
        <f>IF($D$3=0,"",D28/$D$3)</f>
        <v/>
      </c>
    </row>
    <row r="29">
      <c r="A29" s="18" t="inlineStr">
        <is>
          <t>التقييم</t>
        </is>
      </c>
      <c r="C29" s="25">
        <f>SUMIF($B$6:$B$25,A29,$C$6:$C$25)</f>
        <v/>
      </c>
      <c r="D29" s="25">
        <f>SUMIF($B$6:$B$25,A29,$D$6:$D$25)</f>
        <v/>
      </c>
      <c r="E29" s="24">
        <f>IF($B$3=0,"",C29/$B$3)</f>
        <v/>
      </c>
      <c r="F29" s="24">
        <f>IF($D$3=0,"",D29/$D$3)</f>
        <v/>
      </c>
    </row>
    <row r="30">
      <c r="A30" s="18" t="inlineStr">
        <is>
          <t>فشل داخلي</t>
        </is>
      </c>
      <c r="C30" s="25">
        <f>SUMIF($B$6:$B$25,A30,$C$6:$C$25)</f>
        <v/>
      </c>
      <c r="D30" s="25">
        <f>SUMIF($B$6:$B$25,A30,$D$6:$D$25)</f>
        <v/>
      </c>
      <c r="E30" s="24">
        <f>IF($B$3=0,"",C30/$B$3)</f>
        <v/>
      </c>
      <c r="F30" s="24">
        <f>IF($D$3=0,"",D30/$D$3)</f>
        <v/>
      </c>
    </row>
    <row r="31">
      <c r="A31" s="18" t="inlineStr">
        <is>
          <t>فشل خارجي</t>
        </is>
      </c>
      <c r="C31" s="25">
        <f>SUMIF($B$6:$B$25,A31,$C$6:$C$25)</f>
        <v/>
      </c>
      <c r="D31" s="25">
        <f>SUMIF($B$6:$B$25,A31,$D$6:$D$25)</f>
        <v/>
      </c>
      <c r="E31" s="24">
        <f>IF($B$3=0,"",C31/$B$3)</f>
        <v/>
      </c>
      <c r="F31" s="24">
        <f>IF($D$3=0,"",D31/$D$3)</f>
        <v/>
      </c>
    </row>
    <row r="32">
      <c r="A32" s="26" t="inlineStr">
        <is>
          <t>إجمالي تكاليف الجودة</t>
        </is>
      </c>
      <c r="B32" s="27" t="n"/>
      <c r="C32" s="28">
        <f>SUM(C28:C31)</f>
        <v/>
      </c>
      <c r="D32" s="28">
        <f>SUM(D28:D31)</f>
        <v/>
      </c>
      <c r="E32" s="29">
        <f>IF($B$3=0,"",C32/$B$3)</f>
        <v/>
      </c>
      <c r="F32" s="29">
        <f>IF($D$3=0,"",D32/$D$3)</f>
        <v/>
      </c>
    </row>
    <row r="34">
      <c r="A34" s="30" t="inlineStr">
        <is>
          <t>نسبة تكاليف الفشل من إجمالي تكاليف الجودة</t>
        </is>
      </c>
      <c r="B34" s="23">
        <f>IF(C32=0,"",(C30+C31)/C32)</f>
        <v/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2">
    <mergeCell ref="A2:F2"/>
    <mergeCell ref="A1:F1"/>
  </mergeCells>
  <dataValidations count="1">
    <dataValidation sqref="B6:B25" showDropDown="0" showInputMessage="0" showErrorMessage="0" allowBlank="1" type="list">
      <formula1>"الوقاية,التقييم,فشل داخلي,فشل خارجي"</formula1>
    </dataValidation>
  </dataValidations>
  <pageMargins left="0.75" right="0.75" top="1" bottom="1" header="0.5" footer="0.5"/>
  <pageSetup orientation="landscape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2026-10-29T10:48:29Z</dcterms:created>
  <dcterms:modified xmlns:dcterms="http://purl.org/dc/terms/" xmlns:xsi="http://www.w3.org/2001/XMLSchema-instance" xsi:type="dcterms:W3CDTF">2026-10-29T10:48:29Z</dcterms:modified>
</cp:coreProperties>
</file>