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ملات" sheetId="3" state="visible" r:id="rId3"/>
  </sheets>
  <definedNames>
    <definedName name="_xlnm.Print_Area" localSheetId="2">'الحملات'!$A$1:$N$44</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165" fontId="10" fillId="0" borderId="2" applyAlignment="1" pivotButton="0" quotePrefix="0" xfId="0">
      <alignment horizontal="center" vertical="center"/>
    </xf>
    <xf numFmtId="164" fontId="10" fillId="0" borderId="2" applyAlignment="1" pivotButton="0" quotePrefix="0" xfId="0">
      <alignment horizontal="center" vertical="center"/>
    </xf>
    <xf numFmtId="2" fontId="10" fillId="0" borderId="2" applyAlignment="1" pivotButton="0" quotePrefix="0" xfId="0">
      <alignment horizontal="center" vertical="center"/>
    </xf>
    <xf numFmtId="1"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4" fontId="16" fillId="5" borderId="3" applyAlignment="1" pivotButton="0" quotePrefix="0" xfId="0">
      <alignment horizontal="center" vertical="center"/>
    </xf>
    <xf numFmtId="2" fontId="16" fillId="5" borderId="3" applyAlignment="1" pivotButton="0" quotePrefix="0" xfId="0">
      <alignment horizontal="center" vertical="center"/>
    </xf>
    <xf numFmtId="165" fontId="16" fillId="5" borderId="3" applyAlignment="1" pivotButton="0" quotePrefix="0" xfId="0">
      <alignment horizontal="center" vertical="center"/>
    </xf>
    <xf numFmtId="0" fontId="15" fillId="0" borderId="2" applyAlignment="1" pivotButton="0" quotePrefix="0" xfId="0">
      <alignment horizontal="right" vertical="center" wrapText="1"/>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العائد على الاستثمار لكل حملة</a:t>
            </a:r>
          </a:p>
        </rich>
      </tx>
    </title>
    <plotArea>
      <barChart>
        <barDir val="bar"/>
        <grouping val="clustered"/>
        <ser>
          <idx val="0"/>
          <order val="0"/>
          <tx>
            <strRef>
              <f>'الحملات'!M5</f>
            </strRef>
          </tx>
          <spPr>
            <a:solidFill xmlns:a="http://schemas.openxmlformats.org/drawingml/2006/main">
              <a:srgbClr val="14213D"/>
            </a:solidFill>
            <a:ln xmlns:a="http://schemas.openxmlformats.org/drawingml/2006/main">
              <a:solidFill>
                <a:srgbClr val="14213D"/>
              </a:solidFill>
              <a:prstDash val="solid"/>
            </a:ln>
          </spPr>
          <cat>
            <numRef>
              <f>'الحملات'!$A$6:$A$11</f>
            </numRef>
          </cat>
          <val>
            <numRef>
              <f>'الحملات'!$M$6:$M$11</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6</col>
      <colOff>0</colOff>
      <row>27</row>
      <rowOff>0</rowOff>
    </from>
    <ext cx="576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قياس العائد على الحملات التسويقية</t>
        </is>
      </c>
    </row>
    <row r="2" ht="4" customHeight="1">
      <c r="A2" s="9" t="n"/>
    </row>
    <row r="4" ht="22" customHeight="1">
      <c r="B4" s="10" t="inlineStr">
        <is>
          <t>فكرة القالب</t>
        </is>
      </c>
    </row>
    <row r="5" ht="50" customHeight="1">
      <c r="A5" s="11" t="inlineStr">
        <is>
          <t>•</t>
        </is>
      </c>
      <c r="B5" s="12" t="inlineStr">
        <is>
          <t>يقيس كل حملة تسويقية بالأرقام: تكلفة العميل المحتمل، ومعدل التحويل، وتكلفة اكتساب العميل، والعائد على الإنفاق الإعلاني (ROAS)، والعائد على الاستثمار بعد مجمل الربح (ROI)، ويرتب الحملات ويلخصها حسب القناة.</t>
        </is>
      </c>
    </row>
    <row r="6" ht="22" customHeight="1">
      <c r="B6" s="10" t="inlineStr">
        <is>
          <t>خطوات الاستخدام</t>
        </is>
      </c>
    </row>
    <row r="7" ht="34" customHeight="1">
      <c r="A7" s="11" t="inlineStr">
        <is>
          <t>•</t>
        </is>
      </c>
      <c r="B7" s="12" t="inlineStr">
        <is>
          <t>لكل حملة اكتب القناة والتكلفة الكلية وعدد العملاء المحتملين (استفسارات، تسجيلات) والعملاء الجدد الذين اشتروا والإيراد منهم وهامش مجمل الربح.</t>
        </is>
      </c>
    </row>
    <row r="8" ht="22" customHeight="1">
      <c r="B8" s="10" t="inlineStr">
        <is>
          <t>ملاحظات</t>
        </is>
      </c>
    </row>
    <row r="9" ht="50" customHeight="1">
      <c r="A9" s="11" t="inlineStr">
        <is>
          <t>•</t>
        </is>
      </c>
      <c r="B9" s="12" t="inlineStr">
        <is>
          <t>ROAS يقيس الإيراد فقط وقد يضلل؛ ROI بعد مجمل الربح هو الحكم. العميل الجديد قد يشتري لسنوات؛ للقرار طويل الأجل قارن تكلفة الاكتساب بالقيمة الدائمة للعميل. استخدم روابط تتبع لنسب العملاء للحملات بدقة.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33"/>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1" customWidth="1" min="3" max="3"/>
    <col width="10" customWidth="1" min="4" max="4"/>
    <col width="9" customWidth="1" min="5" max="5"/>
    <col width="12" customWidth="1" min="6" max="6"/>
    <col width="9" customWidth="1" min="7" max="7"/>
    <col width="10" customWidth="1" min="8" max="8"/>
    <col width="9" customWidth="1" min="9" max="9"/>
    <col width="11" customWidth="1" min="10" max="10"/>
    <col width="9" customWidth="1" min="11" max="11"/>
    <col width="12" customWidth="1" min="12" max="12"/>
    <col width="9" customWidth="1" min="13" max="13"/>
    <col width="8" customWidth="1" min="14" max="14"/>
  </cols>
  <sheetData>
    <row r="1" ht="30" customHeight="1">
      <c r="A1" s="15" t="inlineStr">
        <is>
          <t>العائد على الحملات التسويقية</t>
        </is>
      </c>
      <c r="B1" s="16" t="n"/>
      <c r="C1" s="16" t="n"/>
      <c r="D1" s="16" t="n"/>
      <c r="E1" s="16" t="n"/>
      <c r="F1" s="16" t="n"/>
      <c r="G1" s="16" t="n"/>
      <c r="H1" s="16" t="n"/>
      <c r="I1" s="16" t="n"/>
      <c r="J1" s="16" t="n"/>
      <c r="K1" s="16" t="n"/>
      <c r="L1" s="16" t="n"/>
      <c r="M1" s="16" t="n"/>
      <c r="N1" s="16" t="n"/>
    </row>
    <row r="2" ht="30" customHeight="1">
      <c r="A2" s="17" t="inlineStr">
        <is>
          <t>الخلايا الصفراء للإدخال.</t>
        </is>
      </c>
    </row>
    <row r="5" ht="44" customHeight="1">
      <c r="A5" s="18" t="inlineStr">
        <is>
          <t>الحملة</t>
        </is>
      </c>
      <c r="B5" s="18" t="inlineStr">
        <is>
          <t>القناة</t>
        </is>
      </c>
      <c r="C5" s="18" t="inlineStr">
        <is>
          <t>التكلفة</t>
        </is>
      </c>
      <c r="D5" s="18" t="inlineStr">
        <is>
          <t>عملاء محتملون</t>
        </is>
      </c>
      <c r="E5" s="18" t="inlineStr">
        <is>
          <t>عملاء جدد</t>
        </is>
      </c>
      <c r="F5" s="18" t="inlineStr">
        <is>
          <t>الإيراد</t>
        </is>
      </c>
      <c r="G5" s="18" t="inlineStr">
        <is>
          <t>هامش مجمل الربح</t>
        </is>
      </c>
      <c r="H5" s="18" t="inlineStr">
        <is>
          <t>تكلفة العميل المحتمل</t>
        </is>
      </c>
      <c r="I5" s="18" t="inlineStr">
        <is>
          <t>معدل التحويل</t>
        </is>
      </c>
      <c r="J5" s="18" t="inlineStr">
        <is>
          <t>تكلفة اكتساب العميل</t>
        </is>
      </c>
      <c r="K5" s="18" t="inlineStr">
        <is>
          <t>ROAS</t>
        </is>
      </c>
      <c r="L5" s="18" t="inlineStr">
        <is>
          <t>مجمل الربح</t>
        </is>
      </c>
      <c r="M5" s="18" t="inlineStr">
        <is>
          <t>ROI</t>
        </is>
      </c>
      <c r="N5" s="18" t="inlineStr">
        <is>
          <t>الترتيب</t>
        </is>
      </c>
    </row>
    <row r="6">
      <c r="A6" s="19" t="inlineStr">
        <is>
          <t>حملة فيسبوك - أكتوبر</t>
        </is>
      </c>
      <c r="B6" s="20" t="inlineStr">
        <is>
          <t>تواصل اجتماعي</t>
        </is>
      </c>
      <c r="C6" s="21" t="n">
        <v>85000</v>
      </c>
      <c r="D6" s="21" t="n">
        <v>1450</v>
      </c>
      <c r="E6" s="21" t="n">
        <v>96</v>
      </c>
      <c r="F6" s="21" t="n">
        <v>410000</v>
      </c>
      <c r="G6" s="22" t="n">
        <v>0.4</v>
      </c>
      <c r="H6" s="23">
        <f>IF(OR(A6="",N(D6)=0),"",C6/D6)</f>
        <v/>
      </c>
      <c r="I6" s="24">
        <f>IF(OR(A6="",N(D6)=0),"",N(E6)/D6)</f>
        <v/>
      </c>
      <c r="J6" s="25">
        <f>IF(OR(A6="",N(E6)=0),"",C6/E6)</f>
        <v/>
      </c>
      <c r="K6" s="26">
        <f>IF(OR(A6="",N(C6)=0),"",N(F6)/C6)</f>
        <v/>
      </c>
      <c r="L6" s="25">
        <f>IF(A6="","",N(F6)*N(G6))</f>
        <v/>
      </c>
      <c r="M6" s="24">
        <f>IF(OR(A6="",N(C6)=0),"",(L6-C6)/C6)</f>
        <v/>
      </c>
      <c r="N6" s="27">
        <f>IF(M6="","",RANK(M6,$M$6:$M$25))</f>
        <v/>
      </c>
    </row>
    <row r="7">
      <c r="A7" s="19" t="inlineStr">
        <is>
          <t>إعلانات جوجل للبحث</t>
        </is>
      </c>
      <c r="B7" s="20" t="inlineStr">
        <is>
          <t>محركات البحث</t>
        </is>
      </c>
      <c r="C7" s="21" t="n">
        <v>120000</v>
      </c>
      <c r="D7" s="21" t="n">
        <v>980</v>
      </c>
      <c r="E7" s="21" t="n">
        <v>118</v>
      </c>
      <c r="F7" s="21" t="n">
        <v>620000</v>
      </c>
      <c r="G7" s="22" t="n">
        <v>0.4</v>
      </c>
      <c r="H7" s="23">
        <f>IF(OR(A7="",N(D7)=0),"",C7/D7)</f>
        <v/>
      </c>
      <c r="I7" s="24">
        <f>IF(OR(A7="",N(D7)=0),"",N(E7)/D7)</f>
        <v/>
      </c>
      <c r="J7" s="25">
        <f>IF(OR(A7="",N(E7)=0),"",C7/E7)</f>
        <v/>
      </c>
      <c r="K7" s="26">
        <f>IF(OR(A7="",N(C7)=0),"",N(F7)/C7)</f>
        <v/>
      </c>
      <c r="L7" s="25">
        <f>IF(A7="","",N(F7)*N(G7))</f>
        <v/>
      </c>
      <c r="M7" s="24">
        <f>IF(OR(A7="",N(C7)=0),"",(L7-C7)/C7)</f>
        <v/>
      </c>
      <c r="N7" s="27">
        <f>IF(M7="","",RANK(M7,$M$6:$M$25))</f>
        <v/>
      </c>
    </row>
    <row r="8">
      <c r="A8" s="19" t="inlineStr">
        <is>
          <t>معرض البناء الدولي</t>
        </is>
      </c>
      <c r="B8" s="20" t="inlineStr">
        <is>
          <t>معارض</t>
        </is>
      </c>
      <c r="C8" s="21" t="n">
        <v>240000</v>
      </c>
      <c r="D8" s="21" t="n">
        <v>310</v>
      </c>
      <c r="E8" s="21" t="n">
        <v>22</v>
      </c>
      <c r="F8" s="21" t="n">
        <v>950000</v>
      </c>
      <c r="G8" s="22" t="n">
        <v>0.35</v>
      </c>
      <c r="H8" s="23">
        <f>IF(OR(A8="",N(D8)=0),"",C8/D8)</f>
        <v/>
      </c>
      <c r="I8" s="24">
        <f>IF(OR(A8="",N(D8)=0),"",N(E8)/D8)</f>
        <v/>
      </c>
      <c r="J8" s="25">
        <f>IF(OR(A8="",N(E8)=0),"",C8/E8)</f>
        <v/>
      </c>
      <c r="K8" s="26">
        <f>IF(OR(A8="",N(C8)=0),"",N(F8)/C8)</f>
        <v/>
      </c>
      <c r="L8" s="25">
        <f>IF(A8="","",N(F8)*N(G8))</f>
        <v/>
      </c>
      <c r="M8" s="24">
        <f>IF(OR(A8="",N(C8)=0),"",(L8-C8)/C8)</f>
        <v/>
      </c>
      <c r="N8" s="27">
        <f>IF(M8="","",RANK(M8,$M$6:$M$25))</f>
        <v/>
      </c>
    </row>
    <row r="9">
      <c r="A9" s="19" t="inlineStr">
        <is>
          <t>رسائل بريدية للعملاء الحاليين</t>
        </is>
      </c>
      <c r="B9" s="20" t="inlineStr">
        <is>
          <t>بريد إلكتروني</t>
        </is>
      </c>
      <c r="C9" s="21" t="n">
        <v>12000</v>
      </c>
      <c r="D9" s="21" t="n">
        <v>420</v>
      </c>
      <c r="E9" s="21" t="n">
        <v>54</v>
      </c>
      <c r="F9" s="21" t="n">
        <v>215000</v>
      </c>
      <c r="G9" s="22" t="n">
        <v>0.4</v>
      </c>
      <c r="H9" s="23">
        <f>IF(OR(A9="",N(D9)=0),"",C9/D9)</f>
        <v/>
      </c>
      <c r="I9" s="24">
        <f>IF(OR(A9="",N(D9)=0),"",N(E9)/D9)</f>
        <v/>
      </c>
      <c r="J9" s="25">
        <f>IF(OR(A9="",N(E9)=0),"",C9/E9)</f>
        <v/>
      </c>
      <c r="K9" s="26">
        <f>IF(OR(A9="",N(C9)=0),"",N(F9)/C9)</f>
        <v/>
      </c>
      <c r="L9" s="25">
        <f>IF(A9="","",N(F9)*N(G9))</f>
        <v/>
      </c>
      <c r="M9" s="24">
        <f>IF(OR(A9="",N(C9)=0),"",(L9-C9)/C9)</f>
        <v/>
      </c>
      <c r="N9" s="27">
        <f>IF(M9="","",RANK(M9,$M$6:$M$25))</f>
        <v/>
      </c>
    </row>
    <row r="10">
      <c r="A10" s="19" t="inlineStr">
        <is>
          <t>مؤثرون على إنستجرام</t>
        </is>
      </c>
      <c r="B10" s="20" t="inlineStr">
        <is>
          <t>تواصل اجتماعي</t>
        </is>
      </c>
      <c r="C10" s="21" t="n">
        <v>150000</v>
      </c>
      <c r="D10" s="21" t="n">
        <v>2100</v>
      </c>
      <c r="E10" s="21" t="n">
        <v>61</v>
      </c>
      <c r="F10" s="21" t="n">
        <v>240000</v>
      </c>
      <c r="G10" s="22" t="n">
        <v>0.4</v>
      </c>
      <c r="H10" s="23">
        <f>IF(OR(A10="",N(D10)=0),"",C10/D10)</f>
        <v/>
      </c>
      <c r="I10" s="24">
        <f>IF(OR(A10="",N(D10)=0),"",N(E10)/D10)</f>
        <v/>
      </c>
      <c r="J10" s="25">
        <f>IF(OR(A10="",N(E10)=0),"",C10/E10)</f>
        <v/>
      </c>
      <c r="K10" s="26">
        <f>IF(OR(A10="",N(C10)=0),"",N(F10)/C10)</f>
        <v/>
      </c>
      <c r="L10" s="25">
        <f>IF(A10="","",N(F10)*N(G10))</f>
        <v/>
      </c>
      <c r="M10" s="24">
        <f>IF(OR(A10="",N(C10)=0),"",(L10-C10)/C10)</f>
        <v/>
      </c>
      <c r="N10" s="27">
        <f>IF(M10="","",RANK(M10,$M$6:$M$25))</f>
        <v/>
      </c>
    </row>
    <row r="11">
      <c r="A11" s="19" t="inlineStr">
        <is>
          <t>إعلانات راديو</t>
        </is>
      </c>
      <c r="B11" s="20" t="inlineStr">
        <is>
          <t>إعلام تقليدي</t>
        </is>
      </c>
      <c r="C11" s="21" t="n">
        <v>180000</v>
      </c>
      <c r="D11" s="21" t="n">
        <v>260</v>
      </c>
      <c r="E11" s="21" t="n">
        <v>19</v>
      </c>
      <c r="F11" s="21" t="n">
        <v>160000</v>
      </c>
      <c r="G11" s="22" t="n">
        <v>0.4</v>
      </c>
      <c r="H11" s="23">
        <f>IF(OR(A11="",N(D11)=0),"",C11/D11)</f>
        <v/>
      </c>
      <c r="I11" s="24">
        <f>IF(OR(A11="",N(D11)=0),"",N(E11)/D11)</f>
        <v/>
      </c>
      <c r="J11" s="25">
        <f>IF(OR(A11="",N(E11)=0),"",C11/E11)</f>
        <v/>
      </c>
      <c r="K11" s="26">
        <f>IF(OR(A11="",N(C11)=0),"",N(F11)/C11)</f>
        <v/>
      </c>
      <c r="L11" s="25">
        <f>IF(A11="","",N(F11)*N(G11))</f>
        <v/>
      </c>
      <c r="M11" s="24">
        <f>IF(OR(A11="",N(C11)=0),"",(L11-C11)/C11)</f>
        <v/>
      </c>
      <c r="N11" s="27">
        <f>IF(M11="","",RANK(M11,$M$6:$M$25))</f>
        <v/>
      </c>
    </row>
    <row r="12">
      <c r="A12" s="19" t="n"/>
      <c r="B12" s="20" t="n"/>
      <c r="C12" s="21" t="n"/>
      <c r="D12" s="21" t="n"/>
      <c r="E12" s="21" t="n"/>
      <c r="F12" s="21" t="n"/>
      <c r="G12" s="22" t="n"/>
      <c r="H12" s="23">
        <f>IF(OR(A12="",N(D12)=0),"",C12/D12)</f>
        <v/>
      </c>
      <c r="I12" s="24">
        <f>IF(OR(A12="",N(D12)=0),"",N(E12)/D12)</f>
        <v/>
      </c>
      <c r="J12" s="25">
        <f>IF(OR(A12="",N(E12)=0),"",C12/E12)</f>
        <v/>
      </c>
      <c r="K12" s="26">
        <f>IF(OR(A12="",N(C12)=0),"",N(F12)/C12)</f>
        <v/>
      </c>
      <c r="L12" s="25">
        <f>IF(A12="","",N(F12)*N(G12))</f>
        <v/>
      </c>
      <c r="M12" s="24">
        <f>IF(OR(A12="",N(C12)=0),"",(L12-C12)/C12)</f>
        <v/>
      </c>
      <c r="N12" s="27">
        <f>IF(M12="","",RANK(M12,$M$6:$M$25))</f>
        <v/>
      </c>
    </row>
    <row r="13">
      <c r="A13" s="19" t="n"/>
      <c r="B13" s="20" t="n"/>
      <c r="C13" s="21" t="n"/>
      <c r="D13" s="21" t="n"/>
      <c r="E13" s="21" t="n"/>
      <c r="F13" s="21" t="n"/>
      <c r="G13" s="22" t="n"/>
      <c r="H13" s="23">
        <f>IF(OR(A13="",N(D13)=0),"",C13/D13)</f>
        <v/>
      </c>
      <c r="I13" s="24">
        <f>IF(OR(A13="",N(D13)=0),"",N(E13)/D13)</f>
        <v/>
      </c>
      <c r="J13" s="25">
        <f>IF(OR(A13="",N(E13)=0),"",C13/E13)</f>
        <v/>
      </c>
      <c r="K13" s="26">
        <f>IF(OR(A13="",N(C13)=0),"",N(F13)/C13)</f>
        <v/>
      </c>
      <c r="L13" s="25">
        <f>IF(A13="","",N(F13)*N(G13))</f>
        <v/>
      </c>
      <c r="M13" s="24">
        <f>IF(OR(A13="",N(C13)=0),"",(L13-C13)/C13)</f>
        <v/>
      </c>
      <c r="N13" s="27">
        <f>IF(M13="","",RANK(M13,$M$6:$M$25))</f>
        <v/>
      </c>
    </row>
    <row r="14">
      <c r="A14" s="19" t="n"/>
      <c r="B14" s="20" t="n"/>
      <c r="C14" s="21" t="n"/>
      <c r="D14" s="21" t="n"/>
      <c r="E14" s="21" t="n"/>
      <c r="F14" s="21" t="n"/>
      <c r="G14" s="22" t="n"/>
      <c r="H14" s="23">
        <f>IF(OR(A14="",N(D14)=0),"",C14/D14)</f>
        <v/>
      </c>
      <c r="I14" s="24">
        <f>IF(OR(A14="",N(D14)=0),"",N(E14)/D14)</f>
        <v/>
      </c>
      <c r="J14" s="25">
        <f>IF(OR(A14="",N(E14)=0),"",C14/E14)</f>
        <v/>
      </c>
      <c r="K14" s="26">
        <f>IF(OR(A14="",N(C14)=0),"",N(F14)/C14)</f>
        <v/>
      </c>
      <c r="L14" s="25">
        <f>IF(A14="","",N(F14)*N(G14))</f>
        <v/>
      </c>
      <c r="M14" s="24">
        <f>IF(OR(A14="",N(C14)=0),"",(L14-C14)/C14)</f>
        <v/>
      </c>
      <c r="N14" s="27">
        <f>IF(M14="","",RANK(M14,$M$6:$M$25))</f>
        <v/>
      </c>
    </row>
    <row r="15">
      <c r="A15" s="19" t="n"/>
      <c r="B15" s="20" t="n"/>
      <c r="C15" s="21" t="n"/>
      <c r="D15" s="21" t="n"/>
      <c r="E15" s="21" t="n"/>
      <c r="F15" s="21" t="n"/>
      <c r="G15" s="22" t="n"/>
      <c r="H15" s="23">
        <f>IF(OR(A15="",N(D15)=0),"",C15/D15)</f>
        <v/>
      </c>
      <c r="I15" s="24">
        <f>IF(OR(A15="",N(D15)=0),"",N(E15)/D15)</f>
        <v/>
      </c>
      <c r="J15" s="25">
        <f>IF(OR(A15="",N(E15)=0),"",C15/E15)</f>
        <v/>
      </c>
      <c r="K15" s="26">
        <f>IF(OR(A15="",N(C15)=0),"",N(F15)/C15)</f>
        <v/>
      </c>
      <c r="L15" s="25">
        <f>IF(A15="","",N(F15)*N(G15))</f>
        <v/>
      </c>
      <c r="M15" s="24">
        <f>IF(OR(A15="",N(C15)=0),"",(L15-C15)/C15)</f>
        <v/>
      </c>
      <c r="N15" s="27">
        <f>IF(M15="","",RANK(M15,$M$6:$M$25))</f>
        <v/>
      </c>
    </row>
    <row r="16">
      <c r="A16" s="19" t="n"/>
      <c r="B16" s="20" t="n"/>
      <c r="C16" s="21" t="n"/>
      <c r="D16" s="21" t="n"/>
      <c r="E16" s="21" t="n"/>
      <c r="F16" s="21" t="n"/>
      <c r="G16" s="22" t="n"/>
      <c r="H16" s="23">
        <f>IF(OR(A16="",N(D16)=0),"",C16/D16)</f>
        <v/>
      </c>
      <c r="I16" s="24">
        <f>IF(OR(A16="",N(D16)=0),"",N(E16)/D16)</f>
        <v/>
      </c>
      <c r="J16" s="25">
        <f>IF(OR(A16="",N(E16)=0),"",C16/E16)</f>
        <v/>
      </c>
      <c r="K16" s="26">
        <f>IF(OR(A16="",N(C16)=0),"",N(F16)/C16)</f>
        <v/>
      </c>
      <c r="L16" s="25">
        <f>IF(A16="","",N(F16)*N(G16))</f>
        <v/>
      </c>
      <c r="M16" s="24">
        <f>IF(OR(A16="",N(C16)=0),"",(L16-C16)/C16)</f>
        <v/>
      </c>
      <c r="N16" s="27">
        <f>IF(M16="","",RANK(M16,$M$6:$M$25))</f>
        <v/>
      </c>
    </row>
    <row r="17">
      <c r="A17" s="19" t="n"/>
      <c r="B17" s="20" t="n"/>
      <c r="C17" s="21" t="n"/>
      <c r="D17" s="21" t="n"/>
      <c r="E17" s="21" t="n"/>
      <c r="F17" s="21" t="n"/>
      <c r="G17" s="22" t="n"/>
      <c r="H17" s="23">
        <f>IF(OR(A17="",N(D17)=0),"",C17/D17)</f>
        <v/>
      </c>
      <c r="I17" s="24">
        <f>IF(OR(A17="",N(D17)=0),"",N(E17)/D17)</f>
        <v/>
      </c>
      <c r="J17" s="25">
        <f>IF(OR(A17="",N(E17)=0),"",C17/E17)</f>
        <v/>
      </c>
      <c r="K17" s="26">
        <f>IF(OR(A17="",N(C17)=0),"",N(F17)/C17)</f>
        <v/>
      </c>
      <c r="L17" s="25">
        <f>IF(A17="","",N(F17)*N(G17))</f>
        <v/>
      </c>
      <c r="M17" s="24">
        <f>IF(OR(A17="",N(C17)=0),"",(L17-C17)/C17)</f>
        <v/>
      </c>
      <c r="N17" s="27">
        <f>IF(M17="","",RANK(M17,$M$6:$M$25))</f>
        <v/>
      </c>
    </row>
    <row r="18">
      <c r="A18" s="19" t="n"/>
      <c r="B18" s="20" t="n"/>
      <c r="C18" s="21" t="n"/>
      <c r="D18" s="21" t="n"/>
      <c r="E18" s="21" t="n"/>
      <c r="F18" s="21" t="n"/>
      <c r="G18" s="22" t="n"/>
      <c r="H18" s="23">
        <f>IF(OR(A18="",N(D18)=0),"",C18/D18)</f>
        <v/>
      </c>
      <c r="I18" s="24">
        <f>IF(OR(A18="",N(D18)=0),"",N(E18)/D18)</f>
        <v/>
      </c>
      <c r="J18" s="25">
        <f>IF(OR(A18="",N(E18)=0),"",C18/E18)</f>
        <v/>
      </c>
      <c r="K18" s="26">
        <f>IF(OR(A18="",N(C18)=0),"",N(F18)/C18)</f>
        <v/>
      </c>
      <c r="L18" s="25">
        <f>IF(A18="","",N(F18)*N(G18))</f>
        <v/>
      </c>
      <c r="M18" s="24">
        <f>IF(OR(A18="",N(C18)=0),"",(L18-C18)/C18)</f>
        <v/>
      </c>
      <c r="N18" s="27">
        <f>IF(M18="","",RANK(M18,$M$6:$M$25))</f>
        <v/>
      </c>
    </row>
    <row r="19">
      <c r="A19" s="19" t="n"/>
      <c r="B19" s="20" t="n"/>
      <c r="C19" s="21" t="n"/>
      <c r="D19" s="21" t="n"/>
      <c r="E19" s="21" t="n"/>
      <c r="F19" s="21" t="n"/>
      <c r="G19" s="22" t="n"/>
      <c r="H19" s="23">
        <f>IF(OR(A19="",N(D19)=0),"",C19/D19)</f>
        <v/>
      </c>
      <c r="I19" s="24">
        <f>IF(OR(A19="",N(D19)=0),"",N(E19)/D19)</f>
        <v/>
      </c>
      <c r="J19" s="25">
        <f>IF(OR(A19="",N(E19)=0),"",C19/E19)</f>
        <v/>
      </c>
      <c r="K19" s="26">
        <f>IF(OR(A19="",N(C19)=0),"",N(F19)/C19)</f>
        <v/>
      </c>
      <c r="L19" s="25">
        <f>IF(A19="","",N(F19)*N(G19))</f>
        <v/>
      </c>
      <c r="M19" s="24">
        <f>IF(OR(A19="",N(C19)=0),"",(L19-C19)/C19)</f>
        <v/>
      </c>
      <c r="N19" s="27">
        <f>IF(M19="","",RANK(M19,$M$6:$M$25))</f>
        <v/>
      </c>
    </row>
    <row r="20">
      <c r="A20" s="19" t="n"/>
      <c r="B20" s="20" t="n"/>
      <c r="C20" s="21" t="n"/>
      <c r="D20" s="21" t="n"/>
      <c r="E20" s="21" t="n"/>
      <c r="F20" s="21" t="n"/>
      <c r="G20" s="22" t="n"/>
      <c r="H20" s="23">
        <f>IF(OR(A20="",N(D20)=0),"",C20/D20)</f>
        <v/>
      </c>
      <c r="I20" s="24">
        <f>IF(OR(A20="",N(D20)=0),"",N(E20)/D20)</f>
        <v/>
      </c>
      <c r="J20" s="25">
        <f>IF(OR(A20="",N(E20)=0),"",C20/E20)</f>
        <v/>
      </c>
      <c r="K20" s="26">
        <f>IF(OR(A20="",N(C20)=0),"",N(F20)/C20)</f>
        <v/>
      </c>
      <c r="L20" s="25">
        <f>IF(A20="","",N(F20)*N(G20))</f>
        <v/>
      </c>
      <c r="M20" s="24">
        <f>IF(OR(A20="",N(C20)=0),"",(L20-C20)/C20)</f>
        <v/>
      </c>
      <c r="N20" s="27">
        <f>IF(M20="","",RANK(M20,$M$6:$M$25))</f>
        <v/>
      </c>
    </row>
    <row r="21">
      <c r="A21" s="19" t="n"/>
      <c r="B21" s="20" t="n"/>
      <c r="C21" s="21" t="n"/>
      <c r="D21" s="21" t="n"/>
      <c r="E21" s="21" t="n"/>
      <c r="F21" s="21" t="n"/>
      <c r="G21" s="22" t="n"/>
      <c r="H21" s="23">
        <f>IF(OR(A21="",N(D21)=0),"",C21/D21)</f>
        <v/>
      </c>
      <c r="I21" s="24">
        <f>IF(OR(A21="",N(D21)=0),"",N(E21)/D21)</f>
        <v/>
      </c>
      <c r="J21" s="25">
        <f>IF(OR(A21="",N(E21)=0),"",C21/E21)</f>
        <v/>
      </c>
      <c r="K21" s="26">
        <f>IF(OR(A21="",N(C21)=0),"",N(F21)/C21)</f>
        <v/>
      </c>
      <c r="L21" s="25">
        <f>IF(A21="","",N(F21)*N(G21))</f>
        <v/>
      </c>
      <c r="M21" s="24">
        <f>IF(OR(A21="",N(C21)=0),"",(L21-C21)/C21)</f>
        <v/>
      </c>
      <c r="N21" s="27">
        <f>IF(M21="","",RANK(M21,$M$6:$M$25))</f>
        <v/>
      </c>
    </row>
    <row r="22">
      <c r="A22" s="19" t="n"/>
      <c r="B22" s="20" t="n"/>
      <c r="C22" s="21" t="n"/>
      <c r="D22" s="21" t="n"/>
      <c r="E22" s="21" t="n"/>
      <c r="F22" s="21" t="n"/>
      <c r="G22" s="22" t="n"/>
      <c r="H22" s="23">
        <f>IF(OR(A22="",N(D22)=0),"",C22/D22)</f>
        <v/>
      </c>
      <c r="I22" s="24">
        <f>IF(OR(A22="",N(D22)=0),"",N(E22)/D22)</f>
        <v/>
      </c>
      <c r="J22" s="25">
        <f>IF(OR(A22="",N(E22)=0),"",C22/E22)</f>
        <v/>
      </c>
      <c r="K22" s="26">
        <f>IF(OR(A22="",N(C22)=0),"",N(F22)/C22)</f>
        <v/>
      </c>
      <c r="L22" s="25">
        <f>IF(A22="","",N(F22)*N(G22))</f>
        <v/>
      </c>
      <c r="M22" s="24">
        <f>IF(OR(A22="",N(C22)=0),"",(L22-C22)/C22)</f>
        <v/>
      </c>
      <c r="N22" s="27">
        <f>IF(M22="","",RANK(M22,$M$6:$M$25))</f>
        <v/>
      </c>
    </row>
    <row r="23">
      <c r="A23" s="19" t="n"/>
      <c r="B23" s="20" t="n"/>
      <c r="C23" s="21" t="n"/>
      <c r="D23" s="21" t="n"/>
      <c r="E23" s="21" t="n"/>
      <c r="F23" s="21" t="n"/>
      <c r="G23" s="22" t="n"/>
      <c r="H23" s="23">
        <f>IF(OR(A23="",N(D23)=0),"",C23/D23)</f>
        <v/>
      </c>
      <c r="I23" s="24">
        <f>IF(OR(A23="",N(D23)=0),"",N(E23)/D23)</f>
        <v/>
      </c>
      <c r="J23" s="25">
        <f>IF(OR(A23="",N(E23)=0),"",C23/E23)</f>
        <v/>
      </c>
      <c r="K23" s="26">
        <f>IF(OR(A23="",N(C23)=0),"",N(F23)/C23)</f>
        <v/>
      </c>
      <c r="L23" s="25">
        <f>IF(A23="","",N(F23)*N(G23))</f>
        <v/>
      </c>
      <c r="M23" s="24">
        <f>IF(OR(A23="",N(C23)=0),"",(L23-C23)/C23)</f>
        <v/>
      </c>
      <c r="N23" s="27">
        <f>IF(M23="","",RANK(M23,$M$6:$M$25))</f>
        <v/>
      </c>
    </row>
    <row r="24">
      <c r="A24" s="19" t="n"/>
      <c r="B24" s="20" t="n"/>
      <c r="C24" s="21" t="n"/>
      <c r="D24" s="21" t="n"/>
      <c r="E24" s="21" t="n"/>
      <c r="F24" s="21" t="n"/>
      <c r="G24" s="22" t="n"/>
      <c r="H24" s="23">
        <f>IF(OR(A24="",N(D24)=0),"",C24/D24)</f>
        <v/>
      </c>
      <c r="I24" s="24">
        <f>IF(OR(A24="",N(D24)=0),"",N(E24)/D24)</f>
        <v/>
      </c>
      <c r="J24" s="25">
        <f>IF(OR(A24="",N(E24)=0),"",C24/E24)</f>
        <v/>
      </c>
      <c r="K24" s="26">
        <f>IF(OR(A24="",N(C24)=0),"",N(F24)/C24)</f>
        <v/>
      </c>
      <c r="L24" s="25">
        <f>IF(A24="","",N(F24)*N(G24))</f>
        <v/>
      </c>
      <c r="M24" s="24">
        <f>IF(OR(A24="",N(C24)=0),"",(L24-C24)/C24)</f>
        <v/>
      </c>
      <c r="N24" s="27">
        <f>IF(M24="","",RANK(M24,$M$6:$M$25))</f>
        <v/>
      </c>
    </row>
    <row r="25">
      <c r="A25" s="19" t="n"/>
      <c r="B25" s="20" t="n"/>
      <c r="C25" s="21" t="n"/>
      <c r="D25" s="21" t="n"/>
      <c r="E25" s="21" t="n"/>
      <c r="F25" s="21" t="n"/>
      <c r="G25" s="22" t="n"/>
      <c r="H25" s="23">
        <f>IF(OR(A25="",N(D25)=0),"",C25/D25)</f>
        <v/>
      </c>
      <c r="I25" s="24">
        <f>IF(OR(A25="",N(D25)=0),"",N(E25)/D25)</f>
        <v/>
      </c>
      <c r="J25" s="25">
        <f>IF(OR(A25="",N(E25)=0),"",C25/E25)</f>
        <v/>
      </c>
      <c r="K25" s="26">
        <f>IF(OR(A25="",N(C25)=0),"",N(F25)/C25)</f>
        <v/>
      </c>
      <c r="L25" s="25">
        <f>IF(A25="","",N(F25)*N(G25))</f>
        <v/>
      </c>
      <c r="M25" s="24">
        <f>IF(OR(A25="",N(C25)=0),"",(L25-C25)/C25)</f>
        <v/>
      </c>
      <c r="N25" s="27">
        <f>IF(M25="","",RANK(M25,$M$6:$M$25))</f>
        <v/>
      </c>
    </row>
    <row r="26">
      <c r="A26" s="28" t="inlineStr">
        <is>
          <t>الإجمالي</t>
        </is>
      </c>
      <c r="B26" s="29" t="n"/>
      <c r="C26" s="30">
        <f>SUM(C6:C25)</f>
        <v/>
      </c>
      <c r="D26" s="30">
        <f>SUM(D6:D25)</f>
        <v/>
      </c>
      <c r="E26" s="30">
        <f>SUM(E6:E25)</f>
        <v/>
      </c>
      <c r="F26" s="30">
        <f>SUM(F6:F25)</f>
        <v/>
      </c>
      <c r="G26" s="29" t="n"/>
      <c r="H26" s="29" t="n"/>
      <c r="I26" s="29" t="n"/>
      <c r="J26" s="30">
        <f>IF(E26=0,"",C26/E26)</f>
        <v/>
      </c>
      <c r="K26" s="31">
        <f>IF(C26=0,"",F26/C26)</f>
        <v/>
      </c>
      <c r="L26" s="30">
        <f>SUM(L6:L25)</f>
        <v/>
      </c>
      <c r="M26" s="32">
        <f>IF(C26=0,"",(L26-C26)/C26)</f>
        <v/>
      </c>
      <c r="N26" s="29" t="n"/>
    </row>
    <row r="28" ht="30" customHeight="1">
      <c r="A28" s="18" t="inlineStr">
        <is>
          <t>القناة</t>
        </is>
      </c>
      <c r="B28" s="18" t="inlineStr">
        <is>
          <t>التكلفة</t>
        </is>
      </c>
      <c r="C28" s="18" t="inlineStr">
        <is>
          <t>الإيراد</t>
        </is>
      </c>
      <c r="D28" s="18" t="inlineStr">
        <is>
          <t>مجمل الربح</t>
        </is>
      </c>
      <c r="E28" s="18" t="inlineStr">
        <is>
          <t>ROI</t>
        </is>
      </c>
    </row>
    <row r="29">
      <c r="A29" s="33" t="inlineStr">
        <is>
          <t>تواصل اجتماعي</t>
        </is>
      </c>
      <c r="B29" s="25">
        <f>SUMIF($B$6:$B$25,$A29,$C$6:$C$25)</f>
        <v/>
      </c>
      <c r="C29" s="25">
        <f>SUMIF($B$6:$B$25,$A29,$F$6:$F$25)</f>
        <v/>
      </c>
      <c r="D29" s="25">
        <f>SUMIF($B$6:$B$25,$A29,$L$6:$L$25)</f>
        <v/>
      </c>
      <c r="E29" s="24">
        <f>IF(B29=0,"",(D29-B29)/B29)</f>
        <v/>
      </c>
    </row>
    <row r="30">
      <c r="A30" s="33" t="inlineStr">
        <is>
          <t>محركات البحث</t>
        </is>
      </c>
      <c r="B30" s="25">
        <f>SUMIF($B$6:$B$25,$A30,$C$6:$C$25)</f>
        <v/>
      </c>
      <c r="C30" s="25">
        <f>SUMIF($B$6:$B$25,$A30,$F$6:$F$25)</f>
        <v/>
      </c>
      <c r="D30" s="25">
        <f>SUMIF($B$6:$B$25,$A30,$L$6:$L$25)</f>
        <v/>
      </c>
      <c r="E30" s="24">
        <f>IF(B30=0,"",(D30-B30)/B30)</f>
        <v/>
      </c>
    </row>
    <row r="31">
      <c r="A31" s="33" t="inlineStr">
        <is>
          <t>معارض</t>
        </is>
      </c>
      <c r="B31" s="25">
        <f>SUMIF($B$6:$B$25,$A31,$C$6:$C$25)</f>
        <v/>
      </c>
      <c r="C31" s="25">
        <f>SUMIF($B$6:$B$25,$A31,$F$6:$F$25)</f>
        <v/>
      </c>
      <c r="D31" s="25">
        <f>SUMIF($B$6:$B$25,$A31,$L$6:$L$25)</f>
        <v/>
      </c>
      <c r="E31" s="24">
        <f>IF(B31=0,"",(D31-B31)/B31)</f>
        <v/>
      </c>
    </row>
    <row r="32">
      <c r="A32" s="33" t="inlineStr">
        <is>
          <t>بريد إلكتروني</t>
        </is>
      </c>
      <c r="B32" s="25">
        <f>SUMIF($B$6:$B$25,$A32,$C$6:$C$25)</f>
        <v/>
      </c>
      <c r="C32" s="25">
        <f>SUMIF($B$6:$B$25,$A32,$F$6:$F$25)</f>
        <v/>
      </c>
      <c r="D32" s="25">
        <f>SUMIF($B$6:$B$25,$A32,$L$6:$L$25)</f>
        <v/>
      </c>
      <c r="E32" s="24">
        <f>IF(B32=0,"",(D32-B32)/B32)</f>
        <v/>
      </c>
    </row>
    <row r="33">
      <c r="A33" s="33" t="inlineStr">
        <is>
          <t>إعلام تقليدي</t>
        </is>
      </c>
      <c r="B33" s="25">
        <f>SUMIF($B$6:$B$25,$A33,$C$6:$C$25)</f>
        <v/>
      </c>
      <c r="C33" s="25">
        <f>SUMIF($B$6:$B$25,$A33,$F$6:$F$25)</f>
        <v/>
      </c>
      <c r="D33" s="25">
        <f>SUMIF($B$6:$B$25,$A33,$L$6:$L$25)</f>
        <v/>
      </c>
      <c r="E33" s="24">
        <f>IF(B33=0,"",(D33-B33)/B33)</f>
        <v/>
      </c>
    </row>
  </sheetData>
  <sheetProtection selectLockedCells="0" selectUnlockedCells="0" sheet="1" objects="0" insertRows="1" insertHyperlinks="1" autoFilter="0" scenarios="0" formatColumns="0" deleteColumns="1" insertColumns="1" pivotTables="1" deleteRows="1" formatCells="0" formatRows="0" sort="0"/>
  <mergeCells count="2">
    <mergeCell ref="A2:N2"/>
    <mergeCell ref="A1:N1"/>
  </mergeCells>
  <conditionalFormatting sqref="M6:M25">
    <cfRule type="cellIs" priority="1" operator="lessThan" dxfId="0">
      <formula>0</formula>
    </cfRule>
  </conditionalFormatting>
  <dataValidations count="1">
    <dataValidation sqref="B6:B25" showDropDown="0" showInputMessage="0" showErrorMessage="0" allowBlank="1" type="list">
      <formula1>"تواصل اجتماعي,محركات البحث,معارض,بريد إلكتروني,إعلام تقليدي"</formula1>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2026-10-29T10:48:29Z</dcterms:created>
  <dcterms:modified xmlns:dcterms="http://purl.org/dc/terms/" xmlns:xsi="http://www.w3.org/2001/XMLSchema-instance" xsi:type="dcterms:W3CDTF">2026-10-29T10:48:29Z</dcterms:modified>
</cp:coreProperties>
</file>