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2" autoFilterDateGrouping="1"/>
  </bookViews>
  <sheets>
    <sheet xmlns:r="http://schemas.openxmlformats.org/officeDocument/2006/relationships" name="عن المجلة" sheetId="1" state="visible" r:id="rId1"/>
    <sheet xmlns:r="http://schemas.openxmlformats.org/officeDocument/2006/relationships" name="تعليمات" sheetId="2" state="visible" r:id="rId2"/>
    <sheet xmlns:r="http://schemas.openxmlformats.org/officeDocument/2006/relationships" name="الافتراضات" sheetId="3" state="visible" r:id="rId3"/>
    <sheet xmlns:r="http://schemas.openxmlformats.org/officeDocument/2006/relationships" name="النموذج" sheetId="4" state="visible" r:id="rId4"/>
  </sheets>
  <definedNames>
    <definedName name="_xlnm.Print_Area" localSheetId="3">'النموذج'!$A$1:$F$34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;[Red]-#,##0"/>
    <numFmt numFmtId="165" formatCode="0.0%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24"/>
    </font>
    <font>
      <name val="Arial"/>
      <b val="1"/>
      <color rgb="00B08D57"/>
      <sz val="14"/>
    </font>
    <font>
      <name val="Arial"/>
      <b val="1"/>
      <color rgb="0014213D"/>
      <sz val="14"/>
    </font>
    <font>
      <name val="Arial"/>
      <color rgb="00000000"/>
      <sz val="12"/>
    </font>
    <font>
      <name val="Arial"/>
      <color rgb="000563C1"/>
      <sz val="12"/>
    </font>
    <font>
      <name val="Arial"/>
      <i val="1"/>
      <color rgb="00595959"/>
      <sz val="11"/>
    </font>
    <font>
      <name val="Arial"/>
      <b val="1"/>
      <color rgb="00FFFFFF"/>
      <sz val="18"/>
    </font>
    <font>
      <name val="Arial"/>
      <b val="1"/>
      <color rgb="0014213D"/>
      <sz val="13"/>
    </font>
    <font>
      <name val="Arial"/>
      <b val="1"/>
      <color rgb="00B08D57"/>
      <sz val="11"/>
    </font>
    <font>
      <name val="Arial"/>
      <color rgb="00000000"/>
      <sz val="11"/>
    </font>
    <font>
      <name val="Arial"/>
      <i val="1"/>
      <color rgb="00595959"/>
      <sz val="10"/>
    </font>
    <font>
      <name val="Arial"/>
      <color rgb="000563C1"/>
      <sz val="10"/>
    </font>
    <font>
      <name val="Arial"/>
      <b val="1"/>
      <color rgb="0014213D"/>
      <sz val="16"/>
    </font>
    <font>
      <name val="Arial"/>
      <b val="1"/>
      <color rgb="00000000"/>
      <sz val="11"/>
    </font>
    <font>
      <name val="Arial"/>
      <b val="1"/>
      <color rgb="00FFFFFF"/>
      <sz val="11"/>
    </font>
    <font>
      <name val="Arial"/>
      <b val="1"/>
      <color rgb="0014213D"/>
      <sz val="11"/>
    </font>
  </fonts>
  <fills count="6">
    <fill>
      <patternFill/>
    </fill>
    <fill>
      <patternFill patternType="gray125"/>
    </fill>
    <fill>
      <patternFill patternType="solid">
        <fgColor rgb="0014213D"/>
      </patternFill>
    </fill>
    <fill>
      <patternFill patternType="solid">
        <fgColor rgb="00B08D57"/>
      </patternFill>
    </fill>
    <fill>
      <patternFill patternType="solid">
        <fgColor rgb="00FFF2CC"/>
      </patternFill>
    </fill>
    <fill>
      <patternFill patternType="solid">
        <fgColor rgb="00F3F4F7"/>
      </patternFill>
    </fill>
  </fills>
  <borders count="3">
    <border>
      <left/>
      <right/>
      <top/>
      <bottom/>
      <diagonal/>
    </border>
    <border>
      <bottom style="medium">
        <color rgb="00B08D57"/>
      </bottom>
    </border>
    <border>
      <left style="thin">
        <color rgb="00C9CDD4"/>
      </left>
      <right style="thin">
        <color rgb="00C9CDD4"/>
      </right>
      <top style="thin">
        <color rgb="00C9CDD4"/>
      </top>
      <bottom style="thin">
        <color rgb="00C9CDD4"/>
      </bottom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 vertical="center" wrapText="1"/>
    </xf>
    <xf numFmtId="0" fontId="3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horizontal="right" vertical="center" wrapText="1"/>
    </xf>
    <xf numFmtId="0" fontId="5" fillId="0" borderId="0" applyAlignment="1" pivotButton="0" quotePrefix="0" xfId="0">
      <alignment horizontal="right" vertical="center" wrapText="1"/>
    </xf>
    <xf numFmtId="0" fontId="6" fillId="0" borderId="0" applyAlignment="1" pivotButton="0" quotePrefix="0" xfId="0">
      <alignment horizontal="right" vertical="center" wrapText="1"/>
    </xf>
    <xf numFmtId="0" fontId="7" fillId="2" borderId="0" applyAlignment="1" pivotButton="0" quotePrefix="0" xfId="0">
      <alignment horizontal="center" vertical="center"/>
    </xf>
    <xf numFmtId="0" fontId="0" fillId="3" borderId="0" pivotButton="0" quotePrefix="0" xfId="0"/>
    <xf numFmtId="0" fontId="8" fillId="0" borderId="0" pivotButton="0" quotePrefix="0" xfId="0"/>
    <xf numFmtId="0" fontId="9" fillId="0" borderId="0" pivotButton="0" quotePrefix="0" xfId="0"/>
    <xf numFmtId="0" fontId="10" fillId="0" borderId="0" applyAlignment="1" pivotButton="0" quotePrefix="0" xfId="0">
      <alignment horizontal="right" vertical="top" wrapText="1"/>
    </xf>
    <xf numFmtId="0" fontId="11" fillId="0" borderId="0" applyAlignment="1" pivotButton="0" quotePrefix="0" xfId="0">
      <alignment wrapText="1"/>
    </xf>
    <xf numFmtId="0" fontId="12" fillId="0" borderId="0" pivotButton="0" quotePrefix="0" xfId="0"/>
    <xf numFmtId="0" fontId="1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1" fillId="0" borderId="0" applyAlignment="1" pivotButton="0" quotePrefix="0" xfId="0">
      <alignment horizontal="right" vertical="center" wrapText="1"/>
    </xf>
    <xf numFmtId="0" fontId="14" fillId="0" borderId="2" applyAlignment="1" pivotButton="0" quotePrefix="0" xfId="0">
      <alignment horizontal="right" vertical="center" wrapText="1"/>
    </xf>
    <xf numFmtId="164" fontId="10" fillId="4" borderId="2" applyAlignment="1" applyProtection="1" pivotButton="0" quotePrefix="0" xfId="0">
      <alignment horizontal="center" vertical="center"/>
      <protection locked="0" hidden="0"/>
    </xf>
    <xf numFmtId="165" fontId="10" fillId="4" borderId="2" applyAlignment="1" applyProtection="1" pivotButton="0" quotePrefix="0" xfId="0">
      <alignment horizontal="center" vertical="center"/>
      <protection locked="0" hidden="0"/>
    </xf>
    <xf numFmtId="0" fontId="15" fillId="2" borderId="2" applyAlignment="1" pivotButton="0" quotePrefix="0" xfId="0">
      <alignment horizontal="center" vertical="center" wrapText="1"/>
    </xf>
    <xf numFmtId="0" fontId="10" fillId="0" borderId="2" applyAlignment="1" pivotButton="0" quotePrefix="0" xfId="0">
      <alignment horizontal="right" vertical="center" wrapText="1"/>
    </xf>
    <xf numFmtId="164" fontId="10" fillId="0" borderId="2" applyAlignment="1" pivotButton="0" quotePrefix="0" xfId="0">
      <alignment horizontal="center" vertical="center"/>
    </xf>
    <xf numFmtId="164" fontId="16" fillId="5" borderId="2" applyAlignment="1" pivotButton="0" quotePrefix="0" xfId="0">
      <alignment horizontal="center" vertical="center"/>
    </xf>
    <xf numFmtId="0" fontId="15" fillId="3" borderId="2" applyAlignment="1" pivotButton="0" quotePrefix="0" xfId="0">
      <alignment horizontal="center" vertical="center"/>
    </xf>
    <xf numFmtId="165" fontId="10" fillId="0" borderId="2" applyAlignment="1" pivotButton="0" quotePrefix="0" xfId="0">
      <alignment horizontal="center" vertical="center"/>
    </xf>
  </cellXfs>
  <cellStyles count="1">
    <cellStyle name="Normal" xfId="0" builtinId="0" hidden="0"/>
  </cellStyles>
  <dxfs count="1">
    <dxf>
      <font>
        <name val="Arial"/>
        <b val="1"/>
        <color rgb="009C0006"/>
      </font>
      <fill>
        <patternFill patternType="solid">
          <fgColor rgb="00F8D7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ربح صاحب الفرع سنويًا</a:t>
            </a:r>
          </a:p>
        </rich>
      </tx>
    </title>
    <plotArea>
      <barChart>
        <barDir val="col"/>
        <grouping val="clustered"/>
        <ser>
          <idx val="0"/>
          <order val="0"/>
          <tx>
            <v>ربح صاحب الفرع سنويًا</v>
          </tx>
          <spPr>
            <a:solidFill xmlns:a="http://schemas.openxmlformats.org/drawingml/2006/main">
              <a:srgbClr val="14213D"/>
            </a:solidFill>
            <a:ln xmlns:a="http://schemas.openxmlformats.org/drawingml/2006/main">
              <a:solidFill>
                <a:srgbClr val="14213D"/>
              </a:solidFill>
              <a:prstDash val="solid"/>
            </a:ln>
          </spPr>
          <cat>
            <numRef>
              <f>'النموذج'!$B$4:$F$4</f>
            </numRef>
          </cat>
          <val>
            <numRef>
              <f>'النموذج'!$B$11:$F$11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18</row>
      <rowOff>0</rowOff>
    </from>
    <ext cx="5760000" cy="234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aam-web.com" TargetMode="External" Id="rId1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2"/>
  <sheetViews>
    <sheetView showGridLines="0" rightToLeft="1" workbookViewId="0">
      <selection activeCell="A1" sqref="A1"/>
    </sheetView>
  </sheetViews>
  <sheetFormatPr baseColWidth="8" defaultRowHeight="15"/>
  <cols>
    <col width="100" customWidth="1" min="1" max="1"/>
  </cols>
  <sheetData>
    <row r="1" ht="40" customHeight="1">
      <c r="A1" s="1" t="inlineStr">
        <is>
          <t>مجلة المحاسب العربي</t>
        </is>
      </c>
    </row>
    <row r="2" ht="22" customHeight="1">
      <c r="A2" s="2" t="inlineStr">
        <is>
          <t>www.aam-web.com</t>
        </is>
      </c>
    </row>
    <row r="3" ht="8" customHeight="1">
      <c r="A3" s="3" t="n"/>
    </row>
    <row r="4" ht="22" customHeight="1">
      <c r="A4" s="4" t="inlineStr">
        <is>
          <t>من نحن</t>
        </is>
      </c>
    </row>
    <row r="5" ht="36" customHeight="1">
      <c r="A5" s="5" t="inlineStr">
        <is>
          <t>مجلة المحاسب العربي موقع عربي متخصص في المحاسبة والمالية، يقدّم للمحاسبين وأصحاب الأعمال مقالات وشروحًا للمعايير، وقوالب إكسيل وأدوات مالية مجانية.</t>
        </is>
      </c>
    </row>
    <row r="6" ht="8" customHeight="1">
      <c r="A6" s="3" t="n"/>
    </row>
    <row r="7" ht="22" customHeight="1">
      <c r="A7" s="4" t="inlineStr">
        <is>
          <t>ماذا تجد على الموقع</t>
        </is>
      </c>
    </row>
    <row r="8" ht="20" customHeight="1">
      <c r="A8" s="6" t="inlineStr">
        <is>
          <t>•  قوالب إكسيل جاهزة للتحميل المجاني: https://www.aam-web.com/templates</t>
        </is>
      </c>
    </row>
    <row r="9" ht="20" customHeight="1">
      <c r="A9" s="6" t="inlineStr">
        <is>
          <t>•  أدوات مالية مجانية: الزكاة، ضريبة القيمة المضافة، الإهلاك، القروض: https://www.aam-web.com/tools</t>
        </is>
      </c>
    </row>
    <row r="10" ht="20" customHeight="1">
      <c r="A10" s="5" t="inlineStr">
        <is>
          <t>•  شروح المعايير الدولية والمصرية ومقالات المحاسبة العملية</t>
        </is>
      </c>
    </row>
    <row r="11" ht="8" customHeight="1">
      <c r="A11" s="3" t="n"/>
    </row>
    <row r="12" ht="20" customHeight="1">
      <c r="A12" s="7" t="inlineStr">
        <is>
          <t>هذا القالب مجاني للاستخدام في عملك. نرجو عدم إعادة بيعه أو نشره باسم آخر.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2"/>
  <sheetViews>
    <sheetView showGridLines="0" rightToLeft="1" workbookViewId="0">
      <selection activeCell="A1" sqref="A1"/>
    </sheetView>
  </sheetViews>
  <sheetFormatPr baseColWidth="8" defaultRowHeight="15"/>
  <cols>
    <col width="4" customWidth="1" min="1" max="1"/>
    <col width="96" customWidth="1" min="2" max="2"/>
  </cols>
  <sheetData>
    <row r="1" ht="34" customHeight="1">
      <c r="A1" s="8" t="inlineStr">
        <is>
          <t>نموذج اقتصاديات الفرنشايز للممنوح والمانح</t>
        </is>
      </c>
    </row>
    <row r="2" ht="4" customHeight="1">
      <c r="A2" s="9" t="n"/>
    </row>
    <row r="4" ht="22" customHeight="1">
      <c r="B4" s="10" t="inlineStr">
        <is>
          <t>فكرة القالب</t>
        </is>
      </c>
    </row>
    <row r="5" ht="50" customHeight="1">
      <c r="A5" s="11" t="inlineStr">
        <is>
          <t>•</t>
        </is>
      </c>
      <c r="B5" s="12" t="inlineStr">
        <is>
          <t>يحسب لفرع امتياز تجاري (فرنشايز) لخمس سنوات: المبيعات وتكلفة المبيعات والإتاوة الشهرية ورسوم التسويق والمصروفات، وربح صاحب الفرع والنقدية التراكمية بعد الاستثمار ورسم الامتياز وفترة الاسترداد، ودخل المانح من الفرع ومن كل الفروع.</t>
        </is>
      </c>
    </row>
    <row r="6" ht="22" customHeight="1">
      <c r="B6" s="10" t="inlineStr">
        <is>
          <t>خطوات الاستخدام</t>
        </is>
      </c>
    </row>
    <row r="7" ht="34" customHeight="1">
      <c r="A7" s="11" t="inlineStr">
        <is>
          <t>•</t>
        </is>
      </c>
      <c r="B7" s="12" t="inlineStr">
        <is>
          <t>في ورقة «الافتراضات» اكتب الاستثمار المطلوب ورسم الامتياز ونسبة الإتاوة ورسوم التسويق ومبيعات السنة الأولى والنمو ونسبة التكلفة والمصروفات الثابتة وعدد الفروع المتوقع.</t>
        </is>
      </c>
    </row>
    <row r="8" ht="22" customHeight="1">
      <c r="B8" s="10" t="inlineStr">
        <is>
          <t>ملاحظات</t>
        </is>
      </c>
    </row>
    <row r="9" ht="34" customHeight="1">
      <c r="A9" s="11" t="inlineStr">
        <is>
          <t>•</t>
        </is>
      </c>
      <c r="B9" s="12" t="inlineStr">
        <is>
          <t>الإتاوة ورسوم التسويق تُحسب على المبيعات لا الربح، فهي تضغط على هامش صاحب الفرع. النموذج مبسط قبل الضرائب والإهلاك؛ للدراسة الكاملة استخدم قالب دراسة الجدوى.</t>
        </is>
      </c>
    </row>
    <row r="11" ht="30" customHeight="1">
      <c r="B11" s="13" t="inlineStr">
        <is>
          <t>الخلايا الصفراء للإدخال، وباقي الخلايا معادلات محمية حتى لا تُمسح بالخطأ. لإلغاء الحماية: مراجعة ← إلغاء حماية الورقة (بدون كلمة مرور).</t>
        </is>
      </c>
    </row>
    <row r="12">
      <c r="B12" s="14" t="inlineStr">
        <is>
          <t>قوالب أخرى مجانية: https://www.aam-web.com/templates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2">
    <mergeCell ref="A2:B2"/>
    <mergeCell ref="A1:B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1"/>
  <sheetViews>
    <sheetView showGridLines="0" rightToLeft="1" workbookViewId="0">
      <selection activeCell="A1" sqref="A1"/>
    </sheetView>
  </sheetViews>
  <sheetFormatPr baseColWidth="8" defaultRowHeight="15"/>
  <cols>
    <col width="44" customWidth="1" min="1" max="1"/>
    <col width="16" customWidth="1" min="2" max="2"/>
  </cols>
  <sheetData>
    <row r="1" ht="30" customHeight="1">
      <c r="A1" s="15" t="inlineStr">
        <is>
          <t>افتراضات الفرنشايز</t>
        </is>
      </c>
      <c r="B1" s="16" t="n"/>
    </row>
    <row r="2" ht="30" customHeight="1">
      <c r="A2" s="17" t="inlineStr">
        <is>
          <t>الخلايا الصفراء للإدخال.</t>
        </is>
      </c>
    </row>
    <row r="3">
      <c r="A3" s="18" t="inlineStr">
        <is>
          <t>استثمار تجهيز الفرع</t>
        </is>
      </c>
      <c r="B3" s="19" t="n">
        <v>2800000</v>
      </c>
    </row>
    <row r="4">
      <c r="A4" s="18" t="inlineStr">
        <is>
          <t>رسم الامتياز المبدئي</t>
        </is>
      </c>
      <c r="B4" s="19" t="n">
        <v>400000</v>
      </c>
    </row>
    <row r="5">
      <c r="A5" s="18" t="inlineStr">
        <is>
          <t>الإتاوة (% من المبيعات)</t>
        </is>
      </c>
      <c r="B5" s="20" t="n">
        <v>0.06</v>
      </c>
    </row>
    <row r="6">
      <c r="A6" s="18" t="inlineStr">
        <is>
          <t>رسوم صندوق التسويق (% من المبيعات)</t>
        </is>
      </c>
      <c r="B6" s="20" t="n">
        <v>0.02</v>
      </c>
    </row>
    <row r="7">
      <c r="A7" s="18" t="inlineStr">
        <is>
          <t>مبيعات السنة الأولى</t>
        </is>
      </c>
      <c r="B7" s="19" t="n">
        <v>6500000</v>
      </c>
    </row>
    <row r="8">
      <c r="A8" s="18" t="inlineStr">
        <is>
          <t>النمو السنوي</t>
        </is>
      </c>
      <c r="B8" s="20" t="n">
        <v>0.12</v>
      </c>
    </row>
    <row r="9">
      <c r="A9" s="18" t="inlineStr">
        <is>
          <t>تكلفة المبيعات (% من المبيعات)</t>
        </is>
      </c>
      <c r="B9" s="20" t="n">
        <v>0.45</v>
      </c>
    </row>
    <row r="10">
      <c r="A10" s="18" t="inlineStr">
        <is>
          <t>المصروفات الثابتة السنوية</t>
        </is>
      </c>
      <c r="B10" s="19" t="n">
        <v>2100000</v>
      </c>
    </row>
    <row r="11">
      <c r="A11" s="18" t="inlineStr">
        <is>
          <t>عدد الفروع المتوقع لدى المانح</t>
        </is>
      </c>
      <c r="B11" s="19" t="n">
        <v>15</v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2">
    <mergeCell ref="A2:B2"/>
    <mergeCell ref="A1:B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F17"/>
  <sheetViews>
    <sheetView showGridLines="0" rightToLeft="1" workbookViewId="0">
      <selection activeCell="A1" sqref="A1"/>
    </sheetView>
  </sheetViews>
  <sheetFormatPr baseColWidth="8" defaultRowHeight="15"/>
  <cols>
    <col width="4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 ht="30" customHeight="1">
      <c r="A1" s="15" t="inlineStr">
        <is>
          <t>الفرع على مدى خمس سنوات</t>
        </is>
      </c>
      <c r="B1" s="16" t="n"/>
      <c r="C1" s="16" t="n"/>
      <c r="D1" s="16" t="n"/>
      <c r="E1" s="16" t="n"/>
      <c r="F1" s="16" t="n"/>
    </row>
    <row r="4" ht="30" customHeight="1">
      <c r="A4" s="21" t="inlineStr">
        <is>
          <t>البند</t>
        </is>
      </c>
      <c r="B4" s="21" t="inlineStr">
        <is>
          <t>السنة 1</t>
        </is>
      </c>
      <c r="C4" s="21" t="inlineStr">
        <is>
          <t>السنة 2</t>
        </is>
      </c>
      <c r="D4" s="21" t="inlineStr">
        <is>
          <t>السنة 3</t>
        </is>
      </c>
      <c r="E4" s="21" t="inlineStr">
        <is>
          <t>السنة 4</t>
        </is>
      </c>
      <c r="F4" s="21" t="inlineStr">
        <is>
          <t>السنة 5</t>
        </is>
      </c>
    </row>
    <row r="5">
      <c r="A5" s="22" t="inlineStr">
        <is>
          <t>المبيعات</t>
        </is>
      </c>
      <c r="B5" s="23">
        <f>'الافتراضات'!$B$7</f>
        <v/>
      </c>
      <c r="C5" s="23">
        <f>B5*(1+'الافتراضات'!$B$8)</f>
        <v/>
      </c>
      <c r="D5" s="23">
        <f>C5*(1+'الافتراضات'!$B$8)</f>
        <v/>
      </c>
      <c r="E5" s="23">
        <f>D5*(1+'الافتراضات'!$B$8)</f>
        <v/>
      </c>
      <c r="F5" s="23">
        <f>E5*(1+'الافتراضات'!$B$8)</f>
        <v/>
      </c>
    </row>
    <row r="6">
      <c r="A6" s="22" t="inlineStr">
        <is>
          <t>تكلفة المبيعات</t>
        </is>
      </c>
      <c r="B6" s="23">
        <f>B5*'الافتراضات'!$B$9</f>
        <v/>
      </c>
      <c r="C6" s="23">
        <f>C5*'الافتراضات'!$B$9</f>
        <v/>
      </c>
      <c r="D6" s="23">
        <f>D5*'الافتراضات'!$B$9</f>
        <v/>
      </c>
      <c r="E6" s="23">
        <f>E5*'الافتراضات'!$B$9</f>
        <v/>
      </c>
      <c r="F6" s="23">
        <f>F5*'الافتراضات'!$B$9</f>
        <v/>
      </c>
    </row>
    <row r="7">
      <c r="A7" s="22" t="inlineStr">
        <is>
          <t>مجمل الربح</t>
        </is>
      </c>
      <c r="B7" s="23">
        <f>B5-B6</f>
        <v/>
      </c>
      <c r="C7" s="23">
        <f>C5-C6</f>
        <v/>
      </c>
      <c r="D7" s="23">
        <f>D5-D6</f>
        <v/>
      </c>
      <c r="E7" s="23">
        <f>E5-E6</f>
        <v/>
      </c>
      <c r="F7" s="23">
        <f>F5-F6</f>
        <v/>
      </c>
    </row>
    <row r="8">
      <c r="A8" s="22" t="inlineStr">
        <is>
          <t>الإتاوة للمانح</t>
        </is>
      </c>
      <c r="B8" s="23">
        <f>B5*'الافتراضات'!$B$5</f>
        <v/>
      </c>
      <c r="C8" s="23">
        <f>C5*'الافتراضات'!$B$5</f>
        <v/>
      </c>
      <c r="D8" s="23">
        <f>D5*'الافتراضات'!$B$5</f>
        <v/>
      </c>
      <c r="E8" s="23">
        <f>E5*'الافتراضات'!$B$5</f>
        <v/>
      </c>
      <c r="F8" s="23">
        <f>F5*'الافتراضات'!$B$5</f>
        <v/>
      </c>
    </row>
    <row r="9">
      <c r="A9" s="22" t="inlineStr">
        <is>
          <t>رسوم التسويق</t>
        </is>
      </c>
      <c r="B9" s="23">
        <f>B5*'الافتراضات'!$B$6</f>
        <v/>
      </c>
      <c r="C9" s="23">
        <f>C5*'الافتراضات'!$B$6</f>
        <v/>
      </c>
      <c r="D9" s="23">
        <f>D5*'الافتراضات'!$B$6</f>
        <v/>
      </c>
      <c r="E9" s="23">
        <f>E5*'الافتراضات'!$B$6</f>
        <v/>
      </c>
      <c r="F9" s="23">
        <f>F5*'الافتراضات'!$B$6</f>
        <v/>
      </c>
    </row>
    <row r="10">
      <c r="A10" s="22" t="inlineStr">
        <is>
          <t>المصروفات الثابتة</t>
        </is>
      </c>
      <c r="B10" s="23">
        <f>'الافتراضات'!$B$10</f>
        <v/>
      </c>
      <c r="C10" s="23">
        <f>'الافتراضات'!$B$10</f>
        <v/>
      </c>
      <c r="D10" s="23">
        <f>'الافتراضات'!$B$10</f>
        <v/>
      </c>
      <c r="E10" s="23">
        <f>'الافتراضات'!$B$10</f>
        <v/>
      </c>
      <c r="F10" s="23">
        <f>'الافتراضات'!$B$10</f>
        <v/>
      </c>
    </row>
    <row r="11">
      <c r="A11" s="18" t="inlineStr">
        <is>
          <t>ربح صاحب الفرع</t>
        </is>
      </c>
      <c r="B11" s="24">
        <f>B7-B8-B9-B10</f>
        <v/>
      </c>
      <c r="C11" s="24">
        <f>C7-C8-C9-C10</f>
        <v/>
      </c>
      <c r="D11" s="24">
        <f>D7-D8-D9-D10</f>
        <v/>
      </c>
      <c r="E11" s="24">
        <f>E7-E8-E9-E10</f>
        <v/>
      </c>
      <c r="F11" s="24">
        <f>F7-F8-F9-F10</f>
        <v/>
      </c>
    </row>
    <row r="12">
      <c r="A12" s="18" t="inlineStr">
        <is>
          <t>النقدية التراكمية لصاحب الفرع</t>
        </is>
      </c>
      <c r="B12" s="24">
        <f>-'الافتراضات'!$B$3-'الافتراضات'!$B$4+B11</f>
        <v/>
      </c>
      <c r="C12" s="24">
        <f>B12+C11</f>
        <v/>
      </c>
      <c r="D12" s="24">
        <f>C12+D11</f>
        <v/>
      </c>
      <c r="E12" s="24">
        <f>D12+E11</f>
        <v/>
      </c>
      <c r="F12" s="24">
        <f>E12+F11</f>
        <v/>
      </c>
    </row>
    <row r="13">
      <c r="A13" s="22" t="inlineStr">
        <is>
          <t>دخل المانح من الفرع</t>
        </is>
      </c>
      <c r="B13" s="23">
        <f>'الافتراضات'!$B$4+B8</f>
        <v/>
      </c>
      <c r="C13" s="23">
        <f>C8</f>
        <v/>
      </c>
      <c r="D13" s="23">
        <f>D8</f>
        <v/>
      </c>
      <c r="E13" s="23">
        <f>E8</f>
        <v/>
      </c>
      <c r="F13" s="23">
        <f>F8</f>
        <v/>
      </c>
    </row>
    <row r="14">
      <c r="A14" s="18" t="inlineStr">
        <is>
          <t>دخل المانح من كل الفروع</t>
        </is>
      </c>
      <c r="B14" s="23">
        <f>B13*'الافتراضات'!$B$11</f>
        <v/>
      </c>
      <c r="C14" s="23">
        <f>C13*'الافتراضات'!$B$11</f>
        <v/>
      </c>
      <c r="D14" s="23">
        <f>D13*'الافتراضات'!$B$11</f>
        <v/>
      </c>
      <c r="E14" s="23">
        <f>E13*'الافتراضات'!$B$11</f>
        <v/>
      </c>
      <c r="F14" s="23">
        <f>F13*'الافتراضات'!$B$11</f>
        <v/>
      </c>
    </row>
    <row r="16">
      <c r="A16" s="18" t="inlineStr">
        <is>
          <t>فترة الاسترداد لصاحب الفرع (سنة)</t>
        </is>
      </c>
      <c r="B16" s="25">
        <f>IF(F12&lt;0,"أكثر من 5 سنوات",1+COUNTIF(B12:F12,"&lt;0"))</f>
        <v/>
      </c>
    </row>
    <row r="17">
      <c r="A17" s="22" t="inlineStr">
        <is>
          <t>هامش صافي صاحب الفرع في السنة الأولى</t>
        </is>
      </c>
      <c r="B17" s="26">
        <f>IF(B5=0,"",B11/B5)</f>
        <v/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1">
    <mergeCell ref="A1:F1"/>
  </mergeCells>
  <conditionalFormatting sqref="B12:F12">
    <cfRule type="cellIs" priority="1" operator="lessThan" dxfId="0">
      <formula>0</formula>
    </cfRule>
  </conditionalFormatting>
  <pageMargins left="0.75" right="0.75" top="1" bottom="1" header="0.5" footer="0.5"/>
  <pageSetup orientation="landscape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2026-10-29T11:00:02Z</dcterms:created>
  <dcterms:modified xmlns:dcterms="http://purl.org/dc/terms/" xmlns:xsi="http://www.w3.org/2001/XMLSchema-instance" xsi:type="dcterms:W3CDTF">2026-10-29T11:00:02Z</dcterms:modified>
</cp:coreProperties>
</file>