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جدول" sheetId="3" state="visible" r:id="rId3"/>
  </sheets>
  <definedNames>
    <definedName name="_xlnm.Print_Area" localSheetId="2">'الجدول'!$A$1:$F$77</definedName>
  </definedNames>
  <calcPr calcId="124519" fullCalcOnLoad="1"/>
</workbook>
</file>

<file path=xl/styles.xml><?xml version="1.0" encoding="utf-8"?>
<styleSheet xmlns="http://schemas.openxmlformats.org/spreadsheetml/2006/main">
  <numFmts count="5">
    <numFmt numFmtId="164" formatCode="#,##0;[Red]-#,##0"/>
    <numFmt numFmtId="165" formatCode="0.0%"/>
    <numFmt numFmtId="166" formatCode="yyyy-mm-dd"/>
    <numFmt numFmtId="167" formatCode="dd/mm/yyyy"/>
    <numFmt numFmtId="168"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 fontId="10" fillId="4" borderId="2" applyAlignment="1" applyProtection="1" pivotButton="0" quotePrefix="0" xfId="0">
      <alignment horizontal="center" vertical="center"/>
      <protection locked="0" hidden="0"/>
    </xf>
    <xf numFmtId="167" fontId="10" fillId="4" borderId="2" applyAlignment="1" applyProtection="1" pivotButton="0" quotePrefix="0" xfId="0">
      <alignment horizontal="center" vertical="center"/>
      <protection locked="0" hidden="0"/>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1" fontId="10" fillId="0" borderId="2" applyAlignment="1" pivotButton="0" quotePrefix="0" xfId="0">
      <alignment horizontal="center" vertical="center"/>
    </xf>
    <xf numFmtId="168" fontId="15" fillId="3" borderId="2" applyAlignment="1" pivotButton="0" quotePrefix="0" xfId="0">
      <alignment horizontal="center" vertical="center"/>
    </xf>
    <xf numFmtId="165" fontId="10" fillId="0" borderId="2" applyAlignment="1" pivotButton="0" quotePrefix="0" xfId="0">
      <alignment horizontal="center" vertical="center"/>
    </xf>
    <xf numFmtId="0" fontId="15" fillId="2" borderId="2" applyAlignment="1" pivotButton="0" quotePrefix="0" xfId="0">
      <alignment horizontal="center" vertical="center" wrapText="1"/>
    </xf>
    <xf numFmtId="167" fontId="10" fillId="0" borderId="2" applyAlignment="1" pivotButton="0" quotePrefix="0" xfId="0">
      <alignment horizontal="center" vertical="center"/>
    </xf>
    <xf numFmtId="0" fontId="16" fillId="5" borderId="3" applyAlignment="1" pivotButton="0" quotePrefix="0" xfId="0">
      <alignment horizontal="right" vertical="center" wrapText="1"/>
    </xf>
    <xf numFmtId="0" fontId="16" fillId="5" borderId="3" pivotButton="0" quotePrefix="0" xfId="0"/>
    <xf numFmtId="164" fontId="16" fillId="5" borderId="3"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جدول أقساط بيع الوحدات العقارية بالتقسيط</t>
        </is>
      </c>
    </row>
    <row r="2" ht="4" customHeight="1">
      <c r="A2" s="9" t="n"/>
    </row>
    <row r="4" ht="22" customHeight="1">
      <c r="B4" s="10" t="inlineStr">
        <is>
          <t>فكرة القالب</t>
        </is>
      </c>
    </row>
    <row r="5" ht="50" customHeight="1">
      <c r="A5" s="11" t="inlineStr">
        <is>
          <t>•</t>
        </is>
      </c>
      <c r="B5" s="12" t="inlineStr">
        <is>
          <t>يحسب لوحدة عقارية تباع بالتقسيط: المقدم والمبلغ المقسط وقيمة القسط الدوري (شهري أو ربع سنوي) بعائد التقسيط السنوي، وجدولًا بتاريخ كل قسط ورصيد أول وآخر الفترة والعائد والأصل، وإجمالي ما يدفعه العميل ونسبة الزيادة عن السعر النقدي.</t>
        </is>
      </c>
    </row>
    <row r="6" ht="22" customHeight="1">
      <c r="B6" s="10" t="inlineStr">
        <is>
          <t>خطوات الاستخدام</t>
        </is>
      </c>
    </row>
    <row r="7" ht="34" customHeight="1">
      <c r="A7" s="11" t="inlineStr">
        <is>
          <t>•</t>
        </is>
      </c>
      <c r="B7" s="12" t="inlineStr">
        <is>
          <t>اكتب السعر النقدي ونسبة المقدم ومدة التقسيط وعدد الأقساط في السنة ونسبة العائد السنوية وتاريخ أول قسط.</t>
        </is>
      </c>
    </row>
    <row r="8" ht="22" customHeight="1">
      <c r="B8" s="10" t="inlineStr">
        <is>
          <t>ملاحظات</t>
        </is>
      </c>
    </row>
    <row r="9" ht="34" customHeight="1">
      <c r="A9" s="11" t="inlineStr">
        <is>
          <t>•</t>
        </is>
      </c>
      <c r="B9" s="12" t="inlineStr">
        <is>
          <t>إن كان التقسيط بدون فوائد اكتب العائد صفرًا فيصبح القسط = المبلغ المقسط ÷ عدد الأقساط. محاسبيًا يُعترف بالعائد إيرادًا تمويليًا على مدة التقسيط (IFRS 15 - مكون تمويلي جوهري).</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F77"/>
  <sheetViews>
    <sheetView showGridLines="0" rightToLeft="1" workbookViewId="0">
      <pane ySplit="16" topLeftCell="A17" activePane="bottomLeft" state="frozen"/>
      <selection pane="bottomLeft" activeCell="A1" sqref="A1"/>
    </sheetView>
  </sheetViews>
  <sheetFormatPr baseColWidth="8" defaultRowHeight="15"/>
  <cols>
    <col width="34" customWidth="1" min="1" max="1"/>
    <col width="15" customWidth="1" min="2" max="2"/>
    <col width="15" customWidth="1" min="3" max="3"/>
    <col width="14" customWidth="1" min="4" max="4"/>
    <col width="14" customWidth="1" min="5" max="5"/>
    <col width="15" customWidth="1" min="6" max="6"/>
  </cols>
  <sheetData>
    <row r="1" ht="30" customHeight="1">
      <c r="A1" s="15" t="inlineStr">
        <is>
          <t>جدول أقساط وحدة سكنية</t>
        </is>
      </c>
      <c r="B1" s="16" t="n"/>
      <c r="C1" s="16" t="n"/>
      <c r="D1" s="16" t="n"/>
      <c r="E1" s="16" t="n"/>
      <c r="F1" s="16" t="n"/>
    </row>
    <row r="2" ht="30" customHeight="1">
      <c r="A2" s="17" t="inlineStr">
        <is>
          <t>الخلايا الصفراء للإدخال.</t>
        </is>
      </c>
    </row>
    <row r="3">
      <c r="A3" s="18" t="inlineStr">
        <is>
          <t>السعر النقدي للوحدة</t>
        </is>
      </c>
      <c r="B3" s="19" t="n">
        <v>2400000</v>
      </c>
    </row>
    <row r="4">
      <c r="A4" s="18" t="inlineStr">
        <is>
          <t>نسبة المقدم</t>
        </is>
      </c>
      <c r="B4" s="20" t="n">
        <v>0.2</v>
      </c>
    </row>
    <row r="5">
      <c r="A5" s="18" t="inlineStr">
        <is>
          <t>مدة التقسيط (سنوات)</t>
        </is>
      </c>
      <c r="B5" s="21" t="n">
        <v>5</v>
      </c>
    </row>
    <row r="6">
      <c r="A6" s="18" t="inlineStr">
        <is>
          <t>عدد الأقساط في السنة</t>
        </is>
      </c>
      <c r="B6" s="21" t="n">
        <v>4</v>
      </c>
    </row>
    <row r="7">
      <c r="A7" s="18" t="inlineStr">
        <is>
          <t>نسبة العائد السنوية</t>
        </is>
      </c>
      <c r="B7" s="20" t="n">
        <v>0.1</v>
      </c>
    </row>
    <row r="8">
      <c r="A8" s="18" t="inlineStr">
        <is>
          <t>تاريخ أول قسط</t>
        </is>
      </c>
      <c r="B8" s="22" t="n">
        <v>46327</v>
      </c>
    </row>
    <row r="9">
      <c r="A9" s="23" t="inlineStr">
        <is>
          <t>قيمة المقدم</t>
        </is>
      </c>
      <c r="B9" s="24">
        <f>B3*B4</f>
        <v/>
      </c>
    </row>
    <row r="10">
      <c r="A10" s="23" t="inlineStr">
        <is>
          <t>المبلغ المقسط</t>
        </is>
      </c>
      <c r="B10" s="24">
        <f>B3-B9</f>
        <v/>
      </c>
    </row>
    <row r="11">
      <c r="A11" s="23" t="inlineStr">
        <is>
          <t>عدد الأقساط</t>
        </is>
      </c>
      <c r="B11" s="25">
        <f>B5*B6</f>
        <v/>
      </c>
    </row>
    <row r="12">
      <c r="A12" s="18" t="inlineStr">
        <is>
          <t>قيمة القسط</t>
        </is>
      </c>
      <c r="B12" s="26">
        <f>IF(B7=0,B10/B11,PMT(B7/B6,B11,-B10))</f>
        <v/>
      </c>
    </row>
    <row r="13">
      <c r="A13" s="23" t="inlineStr">
        <is>
          <t>إجمالي ما يدفعه العميل</t>
        </is>
      </c>
      <c r="B13" s="24">
        <f>B9+B12*B11</f>
        <v/>
      </c>
    </row>
    <row r="14">
      <c r="A14" s="23" t="inlineStr">
        <is>
          <t>الزيادة عن السعر النقدي</t>
        </is>
      </c>
      <c r="B14" s="27">
        <f>IF(B3=0,"",B13/B3-1)</f>
        <v/>
      </c>
    </row>
    <row r="16" ht="30" customHeight="1">
      <c r="A16" s="28" t="inlineStr">
        <is>
          <t>القسط</t>
        </is>
      </c>
      <c r="B16" s="28" t="inlineStr">
        <is>
          <t>تاريخ الاستحقاق</t>
        </is>
      </c>
      <c r="C16" s="28" t="inlineStr">
        <is>
          <t>الرصيد أول الفترة</t>
        </is>
      </c>
      <c r="D16" s="28" t="inlineStr">
        <is>
          <t>العائد</t>
        </is>
      </c>
      <c r="E16" s="28" t="inlineStr">
        <is>
          <t>الأصل</t>
        </is>
      </c>
      <c r="F16" s="28" t="inlineStr">
        <is>
          <t>الرصيد آخر الفترة</t>
        </is>
      </c>
    </row>
    <row r="17">
      <c r="A17" s="25">
        <f>IF(ROW()-16&gt;$B$11,"",ROW()-16)</f>
        <v/>
      </c>
      <c r="B17" s="29">
        <f>IF(A17="","",DATE(YEAR($B$8),MONTH($B$8)+(A17-1)*12/$B$6,DAY($B$8)))</f>
        <v/>
      </c>
      <c r="C17" s="24">
        <f>IF(A17="","",$B$10)</f>
        <v/>
      </c>
      <c r="D17" s="24">
        <f>IF(A17="","",C17*$B$7/$B$6)</f>
        <v/>
      </c>
      <c r="E17" s="24">
        <f>IF(A17="","",$B$12-D17)</f>
        <v/>
      </c>
      <c r="F17" s="24">
        <f>IF(A17="","",C17-E17)</f>
        <v/>
      </c>
    </row>
    <row r="18">
      <c r="A18" s="25">
        <f>IF(ROW()-16&gt;$B$11,"",ROW()-16)</f>
        <v/>
      </c>
      <c r="B18" s="29">
        <f>IF(A18="","",DATE(YEAR($B$8),MONTH($B$8)+(A18-1)*12/$B$6,DAY($B$8)))</f>
        <v/>
      </c>
      <c r="C18" s="24">
        <f>IF(A18="","",F17)</f>
        <v/>
      </c>
      <c r="D18" s="24">
        <f>IF(A18="","",C18*$B$7/$B$6)</f>
        <v/>
      </c>
      <c r="E18" s="24">
        <f>IF(A18="","",$B$12-D18)</f>
        <v/>
      </c>
      <c r="F18" s="24">
        <f>IF(A18="","",C18-E18)</f>
        <v/>
      </c>
    </row>
    <row r="19">
      <c r="A19" s="25">
        <f>IF(ROW()-16&gt;$B$11,"",ROW()-16)</f>
        <v/>
      </c>
      <c r="B19" s="29">
        <f>IF(A19="","",DATE(YEAR($B$8),MONTH($B$8)+(A19-1)*12/$B$6,DAY($B$8)))</f>
        <v/>
      </c>
      <c r="C19" s="24">
        <f>IF(A19="","",F18)</f>
        <v/>
      </c>
      <c r="D19" s="24">
        <f>IF(A19="","",C19*$B$7/$B$6)</f>
        <v/>
      </c>
      <c r="E19" s="24">
        <f>IF(A19="","",$B$12-D19)</f>
        <v/>
      </c>
      <c r="F19" s="24">
        <f>IF(A19="","",C19-E19)</f>
        <v/>
      </c>
    </row>
    <row r="20">
      <c r="A20" s="25">
        <f>IF(ROW()-16&gt;$B$11,"",ROW()-16)</f>
        <v/>
      </c>
      <c r="B20" s="29">
        <f>IF(A20="","",DATE(YEAR($B$8),MONTH($B$8)+(A20-1)*12/$B$6,DAY($B$8)))</f>
        <v/>
      </c>
      <c r="C20" s="24">
        <f>IF(A20="","",F19)</f>
        <v/>
      </c>
      <c r="D20" s="24">
        <f>IF(A20="","",C20*$B$7/$B$6)</f>
        <v/>
      </c>
      <c r="E20" s="24">
        <f>IF(A20="","",$B$12-D20)</f>
        <v/>
      </c>
      <c r="F20" s="24">
        <f>IF(A20="","",C20-E20)</f>
        <v/>
      </c>
    </row>
    <row r="21">
      <c r="A21" s="25">
        <f>IF(ROW()-16&gt;$B$11,"",ROW()-16)</f>
        <v/>
      </c>
      <c r="B21" s="29">
        <f>IF(A21="","",DATE(YEAR($B$8),MONTH($B$8)+(A21-1)*12/$B$6,DAY($B$8)))</f>
        <v/>
      </c>
      <c r="C21" s="24">
        <f>IF(A21="","",F20)</f>
        <v/>
      </c>
      <c r="D21" s="24">
        <f>IF(A21="","",C21*$B$7/$B$6)</f>
        <v/>
      </c>
      <c r="E21" s="24">
        <f>IF(A21="","",$B$12-D21)</f>
        <v/>
      </c>
      <c r="F21" s="24">
        <f>IF(A21="","",C21-E21)</f>
        <v/>
      </c>
    </row>
    <row r="22">
      <c r="A22" s="25">
        <f>IF(ROW()-16&gt;$B$11,"",ROW()-16)</f>
        <v/>
      </c>
      <c r="B22" s="29">
        <f>IF(A22="","",DATE(YEAR($B$8),MONTH($B$8)+(A22-1)*12/$B$6,DAY($B$8)))</f>
        <v/>
      </c>
      <c r="C22" s="24">
        <f>IF(A22="","",F21)</f>
        <v/>
      </c>
      <c r="D22" s="24">
        <f>IF(A22="","",C22*$B$7/$B$6)</f>
        <v/>
      </c>
      <c r="E22" s="24">
        <f>IF(A22="","",$B$12-D22)</f>
        <v/>
      </c>
      <c r="F22" s="24">
        <f>IF(A22="","",C22-E22)</f>
        <v/>
      </c>
    </row>
    <row r="23">
      <c r="A23" s="25">
        <f>IF(ROW()-16&gt;$B$11,"",ROW()-16)</f>
        <v/>
      </c>
      <c r="B23" s="29">
        <f>IF(A23="","",DATE(YEAR($B$8),MONTH($B$8)+(A23-1)*12/$B$6,DAY($B$8)))</f>
        <v/>
      </c>
      <c r="C23" s="24">
        <f>IF(A23="","",F22)</f>
        <v/>
      </c>
      <c r="D23" s="24">
        <f>IF(A23="","",C23*$B$7/$B$6)</f>
        <v/>
      </c>
      <c r="E23" s="24">
        <f>IF(A23="","",$B$12-D23)</f>
        <v/>
      </c>
      <c r="F23" s="24">
        <f>IF(A23="","",C23-E23)</f>
        <v/>
      </c>
    </row>
    <row r="24">
      <c r="A24" s="25">
        <f>IF(ROW()-16&gt;$B$11,"",ROW()-16)</f>
        <v/>
      </c>
      <c r="B24" s="29">
        <f>IF(A24="","",DATE(YEAR($B$8),MONTH($B$8)+(A24-1)*12/$B$6,DAY($B$8)))</f>
        <v/>
      </c>
      <c r="C24" s="24">
        <f>IF(A24="","",F23)</f>
        <v/>
      </c>
      <c r="D24" s="24">
        <f>IF(A24="","",C24*$B$7/$B$6)</f>
        <v/>
      </c>
      <c r="E24" s="24">
        <f>IF(A24="","",$B$12-D24)</f>
        <v/>
      </c>
      <c r="F24" s="24">
        <f>IF(A24="","",C24-E24)</f>
        <v/>
      </c>
    </row>
    <row r="25">
      <c r="A25" s="25">
        <f>IF(ROW()-16&gt;$B$11,"",ROW()-16)</f>
        <v/>
      </c>
      <c r="B25" s="29">
        <f>IF(A25="","",DATE(YEAR($B$8),MONTH($B$8)+(A25-1)*12/$B$6,DAY($B$8)))</f>
        <v/>
      </c>
      <c r="C25" s="24">
        <f>IF(A25="","",F24)</f>
        <v/>
      </c>
      <c r="D25" s="24">
        <f>IF(A25="","",C25*$B$7/$B$6)</f>
        <v/>
      </c>
      <c r="E25" s="24">
        <f>IF(A25="","",$B$12-D25)</f>
        <v/>
      </c>
      <c r="F25" s="24">
        <f>IF(A25="","",C25-E25)</f>
        <v/>
      </c>
    </row>
    <row r="26">
      <c r="A26" s="25">
        <f>IF(ROW()-16&gt;$B$11,"",ROW()-16)</f>
        <v/>
      </c>
      <c r="B26" s="29">
        <f>IF(A26="","",DATE(YEAR($B$8),MONTH($B$8)+(A26-1)*12/$B$6,DAY($B$8)))</f>
        <v/>
      </c>
      <c r="C26" s="24">
        <f>IF(A26="","",F25)</f>
        <v/>
      </c>
      <c r="D26" s="24">
        <f>IF(A26="","",C26*$B$7/$B$6)</f>
        <v/>
      </c>
      <c r="E26" s="24">
        <f>IF(A26="","",$B$12-D26)</f>
        <v/>
      </c>
      <c r="F26" s="24">
        <f>IF(A26="","",C26-E26)</f>
        <v/>
      </c>
    </row>
    <row r="27">
      <c r="A27" s="25">
        <f>IF(ROW()-16&gt;$B$11,"",ROW()-16)</f>
        <v/>
      </c>
      <c r="B27" s="29">
        <f>IF(A27="","",DATE(YEAR($B$8),MONTH($B$8)+(A27-1)*12/$B$6,DAY($B$8)))</f>
        <v/>
      </c>
      <c r="C27" s="24">
        <f>IF(A27="","",F26)</f>
        <v/>
      </c>
      <c r="D27" s="24">
        <f>IF(A27="","",C27*$B$7/$B$6)</f>
        <v/>
      </c>
      <c r="E27" s="24">
        <f>IF(A27="","",$B$12-D27)</f>
        <v/>
      </c>
      <c r="F27" s="24">
        <f>IF(A27="","",C27-E27)</f>
        <v/>
      </c>
    </row>
    <row r="28">
      <c r="A28" s="25">
        <f>IF(ROW()-16&gt;$B$11,"",ROW()-16)</f>
        <v/>
      </c>
      <c r="B28" s="29">
        <f>IF(A28="","",DATE(YEAR($B$8),MONTH($B$8)+(A28-1)*12/$B$6,DAY($B$8)))</f>
        <v/>
      </c>
      <c r="C28" s="24">
        <f>IF(A28="","",F27)</f>
        <v/>
      </c>
      <c r="D28" s="24">
        <f>IF(A28="","",C28*$B$7/$B$6)</f>
        <v/>
      </c>
      <c r="E28" s="24">
        <f>IF(A28="","",$B$12-D28)</f>
        <v/>
      </c>
      <c r="F28" s="24">
        <f>IF(A28="","",C28-E28)</f>
        <v/>
      </c>
    </row>
    <row r="29">
      <c r="A29" s="25">
        <f>IF(ROW()-16&gt;$B$11,"",ROW()-16)</f>
        <v/>
      </c>
      <c r="B29" s="29">
        <f>IF(A29="","",DATE(YEAR($B$8),MONTH($B$8)+(A29-1)*12/$B$6,DAY($B$8)))</f>
        <v/>
      </c>
      <c r="C29" s="24">
        <f>IF(A29="","",F28)</f>
        <v/>
      </c>
      <c r="D29" s="24">
        <f>IF(A29="","",C29*$B$7/$B$6)</f>
        <v/>
      </c>
      <c r="E29" s="24">
        <f>IF(A29="","",$B$12-D29)</f>
        <v/>
      </c>
      <c r="F29" s="24">
        <f>IF(A29="","",C29-E29)</f>
        <v/>
      </c>
    </row>
    <row r="30">
      <c r="A30" s="25">
        <f>IF(ROW()-16&gt;$B$11,"",ROW()-16)</f>
        <v/>
      </c>
      <c r="B30" s="29">
        <f>IF(A30="","",DATE(YEAR($B$8),MONTH($B$8)+(A30-1)*12/$B$6,DAY($B$8)))</f>
        <v/>
      </c>
      <c r="C30" s="24">
        <f>IF(A30="","",F29)</f>
        <v/>
      </c>
      <c r="D30" s="24">
        <f>IF(A30="","",C30*$B$7/$B$6)</f>
        <v/>
      </c>
      <c r="E30" s="24">
        <f>IF(A30="","",$B$12-D30)</f>
        <v/>
      </c>
      <c r="F30" s="24">
        <f>IF(A30="","",C30-E30)</f>
        <v/>
      </c>
    </row>
    <row r="31">
      <c r="A31" s="25">
        <f>IF(ROW()-16&gt;$B$11,"",ROW()-16)</f>
        <v/>
      </c>
      <c r="B31" s="29">
        <f>IF(A31="","",DATE(YEAR($B$8),MONTH($B$8)+(A31-1)*12/$B$6,DAY($B$8)))</f>
        <v/>
      </c>
      <c r="C31" s="24">
        <f>IF(A31="","",F30)</f>
        <v/>
      </c>
      <c r="D31" s="24">
        <f>IF(A31="","",C31*$B$7/$B$6)</f>
        <v/>
      </c>
      <c r="E31" s="24">
        <f>IF(A31="","",$B$12-D31)</f>
        <v/>
      </c>
      <c r="F31" s="24">
        <f>IF(A31="","",C31-E31)</f>
        <v/>
      </c>
    </row>
    <row r="32">
      <c r="A32" s="25">
        <f>IF(ROW()-16&gt;$B$11,"",ROW()-16)</f>
        <v/>
      </c>
      <c r="B32" s="29">
        <f>IF(A32="","",DATE(YEAR($B$8),MONTH($B$8)+(A32-1)*12/$B$6,DAY($B$8)))</f>
        <v/>
      </c>
      <c r="C32" s="24">
        <f>IF(A32="","",F31)</f>
        <v/>
      </c>
      <c r="D32" s="24">
        <f>IF(A32="","",C32*$B$7/$B$6)</f>
        <v/>
      </c>
      <c r="E32" s="24">
        <f>IF(A32="","",$B$12-D32)</f>
        <v/>
      </c>
      <c r="F32" s="24">
        <f>IF(A32="","",C32-E32)</f>
        <v/>
      </c>
    </row>
    <row r="33">
      <c r="A33" s="25">
        <f>IF(ROW()-16&gt;$B$11,"",ROW()-16)</f>
        <v/>
      </c>
      <c r="B33" s="29">
        <f>IF(A33="","",DATE(YEAR($B$8),MONTH($B$8)+(A33-1)*12/$B$6,DAY($B$8)))</f>
        <v/>
      </c>
      <c r="C33" s="24">
        <f>IF(A33="","",F32)</f>
        <v/>
      </c>
      <c r="D33" s="24">
        <f>IF(A33="","",C33*$B$7/$B$6)</f>
        <v/>
      </c>
      <c r="E33" s="24">
        <f>IF(A33="","",$B$12-D33)</f>
        <v/>
      </c>
      <c r="F33" s="24">
        <f>IF(A33="","",C33-E33)</f>
        <v/>
      </c>
    </row>
    <row r="34">
      <c r="A34" s="25">
        <f>IF(ROW()-16&gt;$B$11,"",ROW()-16)</f>
        <v/>
      </c>
      <c r="B34" s="29">
        <f>IF(A34="","",DATE(YEAR($B$8),MONTH($B$8)+(A34-1)*12/$B$6,DAY($B$8)))</f>
        <v/>
      </c>
      <c r="C34" s="24">
        <f>IF(A34="","",F33)</f>
        <v/>
      </c>
      <c r="D34" s="24">
        <f>IF(A34="","",C34*$B$7/$B$6)</f>
        <v/>
      </c>
      <c r="E34" s="24">
        <f>IF(A34="","",$B$12-D34)</f>
        <v/>
      </c>
      <c r="F34" s="24">
        <f>IF(A34="","",C34-E34)</f>
        <v/>
      </c>
    </row>
    <row r="35">
      <c r="A35" s="25">
        <f>IF(ROW()-16&gt;$B$11,"",ROW()-16)</f>
        <v/>
      </c>
      <c r="B35" s="29">
        <f>IF(A35="","",DATE(YEAR($B$8),MONTH($B$8)+(A35-1)*12/$B$6,DAY($B$8)))</f>
        <v/>
      </c>
      <c r="C35" s="24">
        <f>IF(A35="","",F34)</f>
        <v/>
      </c>
      <c r="D35" s="24">
        <f>IF(A35="","",C35*$B$7/$B$6)</f>
        <v/>
      </c>
      <c r="E35" s="24">
        <f>IF(A35="","",$B$12-D35)</f>
        <v/>
      </c>
      <c r="F35" s="24">
        <f>IF(A35="","",C35-E35)</f>
        <v/>
      </c>
    </row>
    <row r="36">
      <c r="A36" s="25">
        <f>IF(ROW()-16&gt;$B$11,"",ROW()-16)</f>
        <v/>
      </c>
      <c r="B36" s="29">
        <f>IF(A36="","",DATE(YEAR($B$8),MONTH($B$8)+(A36-1)*12/$B$6,DAY($B$8)))</f>
        <v/>
      </c>
      <c r="C36" s="24">
        <f>IF(A36="","",F35)</f>
        <v/>
      </c>
      <c r="D36" s="24">
        <f>IF(A36="","",C36*$B$7/$B$6)</f>
        <v/>
      </c>
      <c r="E36" s="24">
        <f>IF(A36="","",$B$12-D36)</f>
        <v/>
      </c>
      <c r="F36" s="24">
        <f>IF(A36="","",C36-E36)</f>
        <v/>
      </c>
    </row>
    <row r="37">
      <c r="A37" s="25">
        <f>IF(ROW()-16&gt;$B$11,"",ROW()-16)</f>
        <v/>
      </c>
      <c r="B37" s="29">
        <f>IF(A37="","",DATE(YEAR($B$8),MONTH($B$8)+(A37-1)*12/$B$6,DAY($B$8)))</f>
        <v/>
      </c>
      <c r="C37" s="24">
        <f>IF(A37="","",F36)</f>
        <v/>
      </c>
      <c r="D37" s="24">
        <f>IF(A37="","",C37*$B$7/$B$6)</f>
        <v/>
      </c>
      <c r="E37" s="24">
        <f>IF(A37="","",$B$12-D37)</f>
        <v/>
      </c>
      <c r="F37" s="24">
        <f>IF(A37="","",C37-E37)</f>
        <v/>
      </c>
    </row>
    <row r="38">
      <c r="A38" s="25">
        <f>IF(ROW()-16&gt;$B$11,"",ROW()-16)</f>
        <v/>
      </c>
      <c r="B38" s="29">
        <f>IF(A38="","",DATE(YEAR($B$8),MONTH($B$8)+(A38-1)*12/$B$6,DAY($B$8)))</f>
        <v/>
      </c>
      <c r="C38" s="24">
        <f>IF(A38="","",F37)</f>
        <v/>
      </c>
      <c r="D38" s="24">
        <f>IF(A38="","",C38*$B$7/$B$6)</f>
        <v/>
      </c>
      <c r="E38" s="24">
        <f>IF(A38="","",$B$12-D38)</f>
        <v/>
      </c>
      <c r="F38" s="24">
        <f>IF(A38="","",C38-E38)</f>
        <v/>
      </c>
    </row>
    <row r="39">
      <c r="A39" s="25">
        <f>IF(ROW()-16&gt;$B$11,"",ROW()-16)</f>
        <v/>
      </c>
      <c r="B39" s="29">
        <f>IF(A39="","",DATE(YEAR($B$8),MONTH($B$8)+(A39-1)*12/$B$6,DAY($B$8)))</f>
        <v/>
      </c>
      <c r="C39" s="24">
        <f>IF(A39="","",F38)</f>
        <v/>
      </c>
      <c r="D39" s="24">
        <f>IF(A39="","",C39*$B$7/$B$6)</f>
        <v/>
      </c>
      <c r="E39" s="24">
        <f>IF(A39="","",$B$12-D39)</f>
        <v/>
      </c>
      <c r="F39" s="24">
        <f>IF(A39="","",C39-E39)</f>
        <v/>
      </c>
    </row>
    <row r="40">
      <c r="A40" s="25">
        <f>IF(ROW()-16&gt;$B$11,"",ROW()-16)</f>
        <v/>
      </c>
      <c r="B40" s="29">
        <f>IF(A40="","",DATE(YEAR($B$8),MONTH($B$8)+(A40-1)*12/$B$6,DAY($B$8)))</f>
        <v/>
      </c>
      <c r="C40" s="24">
        <f>IF(A40="","",F39)</f>
        <v/>
      </c>
      <c r="D40" s="24">
        <f>IF(A40="","",C40*$B$7/$B$6)</f>
        <v/>
      </c>
      <c r="E40" s="24">
        <f>IF(A40="","",$B$12-D40)</f>
        <v/>
      </c>
      <c r="F40" s="24">
        <f>IF(A40="","",C40-E40)</f>
        <v/>
      </c>
    </row>
    <row r="41">
      <c r="A41" s="25">
        <f>IF(ROW()-16&gt;$B$11,"",ROW()-16)</f>
        <v/>
      </c>
      <c r="B41" s="29">
        <f>IF(A41="","",DATE(YEAR($B$8),MONTH($B$8)+(A41-1)*12/$B$6,DAY($B$8)))</f>
        <v/>
      </c>
      <c r="C41" s="24">
        <f>IF(A41="","",F40)</f>
        <v/>
      </c>
      <c r="D41" s="24">
        <f>IF(A41="","",C41*$B$7/$B$6)</f>
        <v/>
      </c>
      <c r="E41" s="24">
        <f>IF(A41="","",$B$12-D41)</f>
        <v/>
      </c>
      <c r="F41" s="24">
        <f>IF(A41="","",C41-E41)</f>
        <v/>
      </c>
    </row>
    <row r="42">
      <c r="A42" s="25">
        <f>IF(ROW()-16&gt;$B$11,"",ROW()-16)</f>
        <v/>
      </c>
      <c r="B42" s="29">
        <f>IF(A42="","",DATE(YEAR($B$8),MONTH($B$8)+(A42-1)*12/$B$6,DAY($B$8)))</f>
        <v/>
      </c>
      <c r="C42" s="24">
        <f>IF(A42="","",F41)</f>
        <v/>
      </c>
      <c r="D42" s="24">
        <f>IF(A42="","",C42*$B$7/$B$6)</f>
        <v/>
      </c>
      <c r="E42" s="24">
        <f>IF(A42="","",$B$12-D42)</f>
        <v/>
      </c>
      <c r="F42" s="24">
        <f>IF(A42="","",C42-E42)</f>
        <v/>
      </c>
    </row>
    <row r="43">
      <c r="A43" s="25">
        <f>IF(ROW()-16&gt;$B$11,"",ROW()-16)</f>
        <v/>
      </c>
      <c r="B43" s="29">
        <f>IF(A43="","",DATE(YEAR($B$8),MONTH($B$8)+(A43-1)*12/$B$6,DAY($B$8)))</f>
        <v/>
      </c>
      <c r="C43" s="24">
        <f>IF(A43="","",F42)</f>
        <v/>
      </c>
      <c r="D43" s="24">
        <f>IF(A43="","",C43*$B$7/$B$6)</f>
        <v/>
      </c>
      <c r="E43" s="24">
        <f>IF(A43="","",$B$12-D43)</f>
        <v/>
      </c>
      <c r="F43" s="24">
        <f>IF(A43="","",C43-E43)</f>
        <v/>
      </c>
    </row>
    <row r="44">
      <c r="A44" s="25">
        <f>IF(ROW()-16&gt;$B$11,"",ROW()-16)</f>
        <v/>
      </c>
      <c r="B44" s="29">
        <f>IF(A44="","",DATE(YEAR($B$8),MONTH($B$8)+(A44-1)*12/$B$6,DAY($B$8)))</f>
        <v/>
      </c>
      <c r="C44" s="24">
        <f>IF(A44="","",F43)</f>
        <v/>
      </c>
      <c r="D44" s="24">
        <f>IF(A44="","",C44*$B$7/$B$6)</f>
        <v/>
      </c>
      <c r="E44" s="24">
        <f>IF(A44="","",$B$12-D44)</f>
        <v/>
      </c>
      <c r="F44" s="24">
        <f>IF(A44="","",C44-E44)</f>
        <v/>
      </c>
    </row>
    <row r="45">
      <c r="A45" s="25">
        <f>IF(ROW()-16&gt;$B$11,"",ROW()-16)</f>
        <v/>
      </c>
      <c r="B45" s="29">
        <f>IF(A45="","",DATE(YEAR($B$8),MONTH($B$8)+(A45-1)*12/$B$6,DAY($B$8)))</f>
        <v/>
      </c>
      <c r="C45" s="24">
        <f>IF(A45="","",F44)</f>
        <v/>
      </c>
      <c r="D45" s="24">
        <f>IF(A45="","",C45*$B$7/$B$6)</f>
        <v/>
      </c>
      <c r="E45" s="24">
        <f>IF(A45="","",$B$12-D45)</f>
        <v/>
      </c>
      <c r="F45" s="24">
        <f>IF(A45="","",C45-E45)</f>
        <v/>
      </c>
    </row>
    <row r="46">
      <c r="A46" s="25">
        <f>IF(ROW()-16&gt;$B$11,"",ROW()-16)</f>
        <v/>
      </c>
      <c r="B46" s="29">
        <f>IF(A46="","",DATE(YEAR($B$8),MONTH($B$8)+(A46-1)*12/$B$6,DAY($B$8)))</f>
        <v/>
      </c>
      <c r="C46" s="24">
        <f>IF(A46="","",F45)</f>
        <v/>
      </c>
      <c r="D46" s="24">
        <f>IF(A46="","",C46*$B$7/$B$6)</f>
        <v/>
      </c>
      <c r="E46" s="24">
        <f>IF(A46="","",$B$12-D46)</f>
        <v/>
      </c>
      <c r="F46" s="24">
        <f>IF(A46="","",C46-E46)</f>
        <v/>
      </c>
    </row>
    <row r="47">
      <c r="A47" s="25">
        <f>IF(ROW()-16&gt;$B$11,"",ROW()-16)</f>
        <v/>
      </c>
      <c r="B47" s="29">
        <f>IF(A47="","",DATE(YEAR($B$8),MONTH($B$8)+(A47-1)*12/$B$6,DAY($B$8)))</f>
        <v/>
      </c>
      <c r="C47" s="24">
        <f>IF(A47="","",F46)</f>
        <v/>
      </c>
      <c r="D47" s="24">
        <f>IF(A47="","",C47*$B$7/$B$6)</f>
        <v/>
      </c>
      <c r="E47" s="24">
        <f>IF(A47="","",$B$12-D47)</f>
        <v/>
      </c>
      <c r="F47" s="24">
        <f>IF(A47="","",C47-E47)</f>
        <v/>
      </c>
    </row>
    <row r="48">
      <c r="A48" s="25">
        <f>IF(ROW()-16&gt;$B$11,"",ROW()-16)</f>
        <v/>
      </c>
      <c r="B48" s="29">
        <f>IF(A48="","",DATE(YEAR($B$8),MONTH($B$8)+(A48-1)*12/$B$6,DAY($B$8)))</f>
        <v/>
      </c>
      <c r="C48" s="24">
        <f>IF(A48="","",F47)</f>
        <v/>
      </c>
      <c r="D48" s="24">
        <f>IF(A48="","",C48*$B$7/$B$6)</f>
        <v/>
      </c>
      <c r="E48" s="24">
        <f>IF(A48="","",$B$12-D48)</f>
        <v/>
      </c>
      <c r="F48" s="24">
        <f>IF(A48="","",C48-E48)</f>
        <v/>
      </c>
    </row>
    <row r="49">
      <c r="A49" s="25">
        <f>IF(ROW()-16&gt;$B$11,"",ROW()-16)</f>
        <v/>
      </c>
      <c r="B49" s="29">
        <f>IF(A49="","",DATE(YEAR($B$8),MONTH($B$8)+(A49-1)*12/$B$6,DAY($B$8)))</f>
        <v/>
      </c>
      <c r="C49" s="24">
        <f>IF(A49="","",F48)</f>
        <v/>
      </c>
      <c r="D49" s="24">
        <f>IF(A49="","",C49*$B$7/$B$6)</f>
        <v/>
      </c>
      <c r="E49" s="24">
        <f>IF(A49="","",$B$12-D49)</f>
        <v/>
      </c>
      <c r="F49" s="24">
        <f>IF(A49="","",C49-E49)</f>
        <v/>
      </c>
    </row>
    <row r="50">
      <c r="A50" s="25">
        <f>IF(ROW()-16&gt;$B$11,"",ROW()-16)</f>
        <v/>
      </c>
      <c r="B50" s="29">
        <f>IF(A50="","",DATE(YEAR($B$8),MONTH($B$8)+(A50-1)*12/$B$6,DAY($B$8)))</f>
        <v/>
      </c>
      <c r="C50" s="24">
        <f>IF(A50="","",F49)</f>
        <v/>
      </c>
      <c r="D50" s="24">
        <f>IF(A50="","",C50*$B$7/$B$6)</f>
        <v/>
      </c>
      <c r="E50" s="24">
        <f>IF(A50="","",$B$12-D50)</f>
        <v/>
      </c>
      <c r="F50" s="24">
        <f>IF(A50="","",C50-E50)</f>
        <v/>
      </c>
    </row>
    <row r="51">
      <c r="A51" s="25">
        <f>IF(ROW()-16&gt;$B$11,"",ROW()-16)</f>
        <v/>
      </c>
      <c r="B51" s="29">
        <f>IF(A51="","",DATE(YEAR($B$8),MONTH($B$8)+(A51-1)*12/$B$6,DAY($B$8)))</f>
        <v/>
      </c>
      <c r="C51" s="24">
        <f>IF(A51="","",F50)</f>
        <v/>
      </c>
      <c r="D51" s="24">
        <f>IF(A51="","",C51*$B$7/$B$6)</f>
        <v/>
      </c>
      <c r="E51" s="24">
        <f>IF(A51="","",$B$12-D51)</f>
        <v/>
      </c>
      <c r="F51" s="24">
        <f>IF(A51="","",C51-E51)</f>
        <v/>
      </c>
    </row>
    <row r="52">
      <c r="A52" s="25">
        <f>IF(ROW()-16&gt;$B$11,"",ROW()-16)</f>
        <v/>
      </c>
      <c r="B52" s="29">
        <f>IF(A52="","",DATE(YEAR($B$8),MONTH($B$8)+(A52-1)*12/$B$6,DAY($B$8)))</f>
        <v/>
      </c>
      <c r="C52" s="24">
        <f>IF(A52="","",F51)</f>
        <v/>
      </c>
      <c r="D52" s="24">
        <f>IF(A52="","",C52*$B$7/$B$6)</f>
        <v/>
      </c>
      <c r="E52" s="24">
        <f>IF(A52="","",$B$12-D52)</f>
        <v/>
      </c>
      <c r="F52" s="24">
        <f>IF(A52="","",C52-E52)</f>
        <v/>
      </c>
    </row>
    <row r="53">
      <c r="A53" s="25">
        <f>IF(ROW()-16&gt;$B$11,"",ROW()-16)</f>
        <v/>
      </c>
      <c r="B53" s="29">
        <f>IF(A53="","",DATE(YEAR($B$8),MONTH($B$8)+(A53-1)*12/$B$6,DAY($B$8)))</f>
        <v/>
      </c>
      <c r="C53" s="24">
        <f>IF(A53="","",F52)</f>
        <v/>
      </c>
      <c r="D53" s="24">
        <f>IF(A53="","",C53*$B$7/$B$6)</f>
        <v/>
      </c>
      <c r="E53" s="24">
        <f>IF(A53="","",$B$12-D53)</f>
        <v/>
      </c>
      <c r="F53" s="24">
        <f>IF(A53="","",C53-E53)</f>
        <v/>
      </c>
    </row>
    <row r="54">
      <c r="A54" s="25">
        <f>IF(ROW()-16&gt;$B$11,"",ROW()-16)</f>
        <v/>
      </c>
      <c r="B54" s="29">
        <f>IF(A54="","",DATE(YEAR($B$8),MONTH($B$8)+(A54-1)*12/$B$6,DAY($B$8)))</f>
        <v/>
      </c>
      <c r="C54" s="24">
        <f>IF(A54="","",F53)</f>
        <v/>
      </c>
      <c r="D54" s="24">
        <f>IF(A54="","",C54*$B$7/$B$6)</f>
        <v/>
      </c>
      <c r="E54" s="24">
        <f>IF(A54="","",$B$12-D54)</f>
        <v/>
      </c>
      <c r="F54" s="24">
        <f>IF(A54="","",C54-E54)</f>
        <v/>
      </c>
    </row>
    <row r="55">
      <c r="A55" s="25">
        <f>IF(ROW()-16&gt;$B$11,"",ROW()-16)</f>
        <v/>
      </c>
      <c r="B55" s="29">
        <f>IF(A55="","",DATE(YEAR($B$8),MONTH($B$8)+(A55-1)*12/$B$6,DAY($B$8)))</f>
        <v/>
      </c>
      <c r="C55" s="24">
        <f>IF(A55="","",F54)</f>
        <v/>
      </c>
      <c r="D55" s="24">
        <f>IF(A55="","",C55*$B$7/$B$6)</f>
        <v/>
      </c>
      <c r="E55" s="24">
        <f>IF(A55="","",$B$12-D55)</f>
        <v/>
      </c>
      <c r="F55" s="24">
        <f>IF(A55="","",C55-E55)</f>
        <v/>
      </c>
    </row>
    <row r="56">
      <c r="A56" s="25">
        <f>IF(ROW()-16&gt;$B$11,"",ROW()-16)</f>
        <v/>
      </c>
      <c r="B56" s="29">
        <f>IF(A56="","",DATE(YEAR($B$8),MONTH($B$8)+(A56-1)*12/$B$6,DAY($B$8)))</f>
        <v/>
      </c>
      <c r="C56" s="24">
        <f>IF(A56="","",F55)</f>
        <v/>
      </c>
      <c r="D56" s="24">
        <f>IF(A56="","",C56*$B$7/$B$6)</f>
        <v/>
      </c>
      <c r="E56" s="24">
        <f>IF(A56="","",$B$12-D56)</f>
        <v/>
      </c>
      <c r="F56" s="24">
        <f>IF(A56="","",C56-E56)</f>
        <v/>
      </c>
    </row>
    <row r="57">
      <c r="A57" s="25">
        <f>IF(ROW()-16&gt;$B$11,"",ROW()-16)</f>
        <v/>
      </c>
      <c r="B57" s="29">
        <f>IF(A57="","",DATE(YEAR($B$8),MONTH($B$8)+(A57-1)*12/$B$6,DAY($B$8)))</f>
        <v/>
      </c>
      <c r="C57" s="24">
        <f>IF(A57="","",F56)</f>
        <v/>
      </c>
      <c r="D57" s="24">
        <f>IF(A57="","",C57*$B$7/$B$6)</f>
        <v/>
      </c>
      <c r="E57" s="24">
        <f>IF(A57="","",$B$12-D57)</f>
        <v/>
      </c>
      <c r="F57" s="24">
        <f>IF(A57="","",C57-E57)</f>
        <v/>
      </c>
    </row>
    <row r="58">
      <c r="A58" s="25">
        <f>IF(ROW()-16&gt;$B$11,"",ROW()-16)</f>
        <v/>
      </c>
      <c r="B58" s="29">
        <f>IF(A58="","",DATE(YEAR($B$8),MONTH($B$8)+(A58-1)*12/$B$6,DAY($B$8)))</f>
        <v/>
      </c>
      <c r="C58" s="24">
        <f>IF(A58="","",F57)</f>
        <v/>
      </c>
      <c r="D58" s="24">
        <f>IF(A58="","",C58*$B$7/$B$6)</f>
        <v/>
      </c>
      <c r="E58" s="24">
        <f>IF(A58="","",$B$12-D58)</f>
        <v/>
      </c>
      <c r="F58" s="24">
        <f>IF(A58="","",C58-E58)</f>
        <v/>
      </c>
    </row>
    <row r="59">
      <c r="A59" s="25">
        <f>IF(ROW()-16&gt;$B$11,"",ROW()-16)</f>
        <v/>
      </c>
      <c r="B59" s="29">
        <f>IF(A59="","",DATE(YEAR($B$8),MONTH($B$8)+(A59-1)*12/$B$6,DAY($B$8)))</f>
        <v/>
      </c>
      <c r="C59" s="24">
        <f>IF(A59="","",F58)</f>
        <v/>
      </c>
      <c r="D59" s="24">
        <f>IF(A59="","",C59*$B$7/$B$6)</f>
        <v/>
      </c>
      <c r="E59" s="24">
        <f>IF(A59="","",$B$12-D59)</f>
        <v/>
      </c>
      <c r="F59" s="24">
        <f>IF(A59="","",C59-E59)</f>
        <v/>
      </c>
    </row>
    <row r="60">
      <c r="A60" s="25">
        <f>IF(ROW()-16&gt;$B$11,"",ROW()-16)</f>
        <v/>
      </c>
      <c r="B60" s="29">
        <f>IF(A60="","",DATE(YEAR($B$8),MONTH($B$8)+(A60-1)*12/$B$6,DAY($B$8)))</f>
        <v/>
      </c>
      <c r="C60" s="24">
        <f>IF(A60="","",F59)</f>
        <v/>
      </c>
      <c r="D60" s="24">
        <f>IF(A60="","",C60*$B$7/$B$6)</f>
        <v/>
      </c>
      <c r="E60" s="24">
        <f>IF(A60="","",$B$12-D60)</f>
        <v/>
      </c>
      <c r="F60" s="24">
        <f>IF(A60="","",C60-E60)</f>
        <v/>
      </c>
    </row>
    <row r="61">
      <c r="A61" s="25">
        <f>IF(ROW()-16&gt;$B$11,"",ROW()-16)</f>
        <v/>
      </c>
      <c r="B61" s="29">
        <f>IF(A61="","",DATE(YEAR($B$8),MONTH($B$8)+(A61-1)*12/$B$6,DAY($B$8)))</f>
        <v/>
      </c>
      <c r="C61" s="24">
        <f>IF(A61="","",F60)</f>
        <v/>
      </c>
      <c r="D61" s="24">
        <f>IF(A61="","",C61*$B$7/$B$6)</f>
        <v/>
      </c>
      <c r="E61" s="24">
        <f>IF(A61="","",$B$12-D61)</f>
        <v/>
      </c>
      <c r="F61" s="24">
        <f>IF(A61="","",C61-E61)</f>
        <v/>
      </c>
    </row>
    <row r="62">
      <c r="A62" s="25">
        <f>IF(ROW()-16&gt;$B$11,"",ROW()-16)</f>
        <v/>
      </c>
      <c r="B62" s="29">
        <f>IF(A62="","",DATE(YEAR($B$8),MONTH($B$8)+(A62-1)*12/$B$6,DAY($B$8)))</f>
        <v/>
      </c>
      <c r="C62" s="24">
        <f>IF(A62="","",F61)</f>
        <v/>
      </c>
      <c r="D62" s="24">
        <f>IF(A62="","",C62*$B$7/$B$6)</f>
        <v/>
      </c>
      <c r="E62" s="24">
        <f>IF(A62="","",$B$12-D62)</f>
        <v/>
      </c>
      <c r="F62" s="24">
        <f>IF(A62="","",C62-E62)</f>
        <v/>
      </c>
    </row>
    <row r="63">
      <c r="A63" s="25">
        <f>IF(ROW()-16&gt;$B$11,"",ROW()-16)</f>
        <v/>
      </c>
      <c r="B63" s="29">
        <f>IF(A63="","",DATE(YEAR($B$8),MONTH($B$8)+(A63-1)*12/$B$6,DAY($B$8)))</f>
        <v/>
      </c>
      <c r="C63" s="24">
        <f>IF(A63="","",F62)</f>
        <v/>
      </c>
      <c r="D63" s="24">
        <f>IF(A63="","",C63*$B$7/$B$6)</f>
        <v/>
      </c>
      <c r="E63" s="24">
        <f>IF(A63="","",$B$12-D63)</f>
        <v/>
      </c>
      <c r="F63" s="24">
        <f>IF(A63="","",C63-E63)</f>
        <v/>
      </c>
    </row>
    <row r="64">
      <c r="A64" s="25">
        <f>IF(ROW()-16&gt;$B$11,"",ROW()-16)</f>
        <v/>
      </c>
      <c r="B64" s="29">
        <f>IF(A64="","",DATE(YEAR($B$8),MONTH($B$8)+(A64-1)*12/$B$6,DAY($B$8)))</f>
        <v/>
      </c>
      <c r="C64" s="24">
        <f>IF(A64="","",F63)</f>
        <v/>
      </c>
      <c r="D64" s="24">
        <f>IF(A64="","",C64*$B$7/$B$6)</f>
        <v/>
      </c>
      <c r="E64" s="24">
        <f>IF(A64="","",$B$12-D64)</f>
        <v/>
      </c>
      <c r="F64" s="24">
        <f>IF(A64="","",C64-E64)</f>
        <v/>
      </c>
    </row>
    <row r="65">
      <c r="A65" s="25">
        <f>IF(ROW()-16&gt;$B$11,"",ROW()-16)</f>
        <v/>
      </c>
      <c r="B65" s="29">
        <f>IF(A65="","",DATE(YEAR($B$8),MONTH($B$8)+(A65-1)*12/$B$6,DAY($B$8)))</f>
        <v/>
      </c>
      <c r="C65" s="24">
        <f>IF(A65="","",F64)</f>
        <v/>
      </c>
      <c r="D65" s="24">
        <f>IF(A65="","",C65*$B$7/$B$6)</f>
        <v/>
      </c>
      <c r="E65" s="24">
        <f>IF(A65="","",$B$12-D65)</f>
        <v/>
      </c>
      <c r="F65" s="24">
        <f>IF(A65="","",C65-E65)</f>
        <v/>
      </c>
    </row>
    <row r="66">
      <c r="A66" s="25">
        <f>IF(ROW()-16&gt;$B$11,"",ROW()-16)</f>
        <v/>
      </c>
      <c r="B66" s="29">
        <f>IF(A66="","",DATE(YEAR($B$8),MONTH($B$8)+(A66-1)*12/$B$6,DAY($B$8)))</f>
        <v/>
      </c>
      <c r="C66" s="24">
        <f>IF(A66="","",F65)</f>
        <v/>
      </c>
      <c r="D66" s="24">
        <f>IF(A66="","",C66*$B$7/$B$6)</f>
        <v/>
      </c>
      <c r="E66" s="24">
        <f>IF(A66="","",$B$12-D66)</f>
        <v/>
      </c>
      <c r="F66" s="24">
        <f>IF(A66="","",C66-E66)</f>
        <v/>
      </c>
    </row>
    <row r="67">
      <c r="A67" s="25">
        <f>IF(ROW()-16&gt;$B$11,"",ROW()-16)</f>
        <v/>
      </c>
      <c r="B67" s="29">
        <f>IF(A67="","",DATE(YEAR($B$8),MONTH($B$8)+(A67-1)*12/$B$6,DAY($B$8)))</f>
        <v/>
      </c>
      <c r="C67" s="24">
        <f>IF(A67="","",F66)</f>
        <v/>
      </c>
      <c r="D67" s="24">
        <f>IF(A67="","",C67*$B$7/$B$6)</f>
        <v/>
      </c>
      <c r="E67" s="24">
        <f>IF(A67="","",$B$12-D67)</f>
        <v/>
      </c>
      <c r="F67" s="24">
        <f>IF(A67="","",C67-E67)</f>
        <v/>
      </c>
    </row>
    <row r="68">
      <c r="A68" s="25">
        <f>IF(ROW()-16&gt;$B$11,"",ROW()-16)</f>
        <v/>
      </c>
      <c r="B68" s="29">
        <f>IF(A68="","",DATE(YEAR($B$8),MONTH($B$8)+(A68-1)*12/$B$6,DAY($B$8)))</f>
        <v/>
      </c>
      <c r="C68" s="24">
        <f>IF(A68="","",F67)</f>
        <v/>
      </c>
      <c r="D68" s="24">
        <f>IF(A68="","",C68*$B$7/$B$6)</f>
        <v/>
      </c>
      <c r="E68" s="24">
        <f>IF(A68="","",$B$12-D68)</f>
        <v/>
      </c>
      <c r="F68" s="24">
        <f>IF(A68="","",C68-E68)</f>
        <v/>
      </c>
    </row>
    <row r="69">
      <c r="A69" s="25">
        <f>IF(ROW()-16&gt;$B$11,"",ROW()-16)</f>
        <v/>
      </c>
      <c r="B69" s="29">
        <f>IF(A69="","",DATE(YEAR($B$8),MONTH($B$8)+(A69-1)*12/$B$6,DAY($B$8)))</f>
        <v/>
      </c>
      <c r="C69" s="24">
        <f>IF(A69="","",F68)</f>
        <v/>
      </c>
      <c r="D69" s="24">
        <f>IF(A69="","",C69*$B$7/$B$6)</f>
        <v/>
      </c>
      <c r="E69" s="24">
        <f>IF(A69="","",$B$12-D69)</f>
        <v/>
      </c>
      <c r="F69" s="24">
        <f>IF(A69="","",C69-E69)</f>
        <v/>
      </c>
    </row>
    <row r="70">
      <c r="A70" s="25">
        <f>IF(ROW()-16&gt;$B$11,"",ROW()-16)</f>
        <v/>
      </c>
      <c r="B70" s="29">
        <f>IF(A70="","",DATE(YEAR($B$8),MONTH($B$8)+(A70-1)*12/$B$6,DAY($B$8)))</f>
        <v/>
      </c>
      <c r="C70" s="24">
        <f>IF(A70="","",F69)</f>
        <v/>
      </c>
      <c r="D70" s="24">
        <f>IF(A70="","",C70*$B$7/$B$6)</f>
        <v/>
      </c>
      <c r="E70" s="24">
        <f>IF(A70="","",$B$12-D70)</f>
        <v/>
      </c>
      <c r="F70" s="24">
        <f>IF(A70="","",C70-E70)</f>
        <v/>
      </c>
    </row>
    <row r="71">
      <c r="A71" s="25">
        <f>IF(ROW()-16&gt;$B$11,"",ROW()-16)</f>
        <v/>
      </c>
      <c r="B71" s="29">
        <f>IF(A71="","",DATE(YEAR($B$8),MONTH($B$8)+(A71-1)*12/$B$6,DAY($B$8)))</f>
        <v/>
      </c>
      <c r="C71" s="24">
        <f>IF(A71="","",F70)</f>
        <v/>
      </c>
      <c r="D71" s="24">
        <f>IF(A71="","",C71*$B$7/$B$6)</f>
        <v/>
      </c>
      <c r="E71" s="24">
        <f>IF(A71="","",$B$12-D71)</f>
        <v/>
      </c>
      <c r="F71" s="24">
        <f>IF(A71="","",C71-E71)</f>
        <v/>
      </c>
    </row>
    <row r="72">
      <c r="A72" s="25">
        <f>IF(ROW()-16&gt;$B$11,"",ROW()-16)</f>
        <v/>
      </c>
      <c r="B72" s="29">
        <f>IF(A72="","",DATE(YEAR($B$8),MONTH($B$8)+(A72-1)*12/$B$6,DAY($B$8)))</f>
        <v/>
      </c>
      <c r="C72" s="24">
        <f>IF(A72="","",F71)</f>
        <v/>
      </c>
      <c r="D72" s="24">
        <f>IF(A72="","",C72*$B$7/$B$6)</f>
        <v/>
      </c>
      <c r="E72" s="24">
        <f>IF(A72="","",$B$12-D72)</f>
        <v/>
      </c>
      <c r="F72" s="24">
        <f>IF(A72="","",C72-E72)</f>
        <v/>
      </c>
    </row>
    <row r="73">
      <c r="A73" s="25">
        <f>IF(ROW()-16&gt;$B$11,"",ROW()-16)</f>
        <v/>
      </c>
      <c r="B73" s="29">
        <f>IF(A73="","",DATE(YEAR($B$8),MONTH($B$8)+(A73-1)*12/$B$6,DAY($B$8)))</f>
        <v/>
      </c>
      <c r="C73" s="24">
        <f>IF(A73="","",F72)</f>
        <v/>
      </c>
      <c r="D73" s="24">
        <f>IF(A73="","",C73*$B$7/$B$6)</f>
        <v/>
      </c>
      <c r="E73" s="24">
        <f>IF(A73="","",$B$12-D73)</f>
        <v/>
      </c>
      <c r="F73" s="24">
        <f>IF(A73="","",C73-E73)</f>
        <v/>
      </c>
    </row>
    <row r="74">
      <c r="A74" s="25">
        <f>IF(ROW()-16&gt;$B$11,"",ROW()-16)</f>
        <v/>
      </c>
      <c r="B74" s="29">
        <f>IF(A74="","",DATE(YEAR($B$8),MONTH($B$8)+(A74-1)*12/$B$6,DAY($B$8)))</f>
        <v/>
      </c>
      <c r="C74" s="24">
        <f>IF(A74="","",F73)</f>
        <v/>
      </c>
      <c r="D74" s="24">
        <f>IF(A74="","",C74*$B$7/$B$6)</f>
        <v/>
      </c>
      <c r="E74" s="24">
        <f>IF(A74="","",$B$12-D74)</f>
        <v/>
      </c>
      <c r="F74" s="24">
        <f>IF(A74="","",C74-E74)</f>
        <v/>
      </c>
    </row>
    <row r="75">
      <c r="A75" s="25">
        <f>IF(ROW()-16&gt;$B$11,"",ROW()-16)</f>
        <v/>
      </c>
      <c r="B75" s="29">
        <f>IF(A75="","",DATE(YEAR($B$8),MONTH($B$8)+(A75-1)*12/$B$6,DAY($B$8)))</f>
        <v/>
      </c>
      <c r="C75" s="24">
        <f>IF(A75="","",F74)</f>
        <v/>
      </c>
      <c r="D75" s="24">
        <f>IF(A75="","",C75*$B$7/$B$6)</f>
        <v/>
      </c>
      <c r="E75" s="24">
        <f>IF(A75="","",$B$12-D75)</f>
        <v/>
      </c>
      <c r="F75" s="24">
        <f>IF(A75="","",C75-E75)</f>
        <v/>
      </c>
    </row>
    <row r="76">
      <c r="A76" s="25">
        <f>IF(ROW()-16&gt;$B$11,"",ROW()-16)</f>
        <v/>
      </c>
      <c r="B76" s="29">
        <f>IF(A76="","",DATE(YEAR($B$8),MONTH($B$8)+(A76-1)*12/$B$6,DAY($B$8)))</f>
        <v/>
      </c>
      <c r="C76" s="24">
        <f>IF(A76="","",F75)</f>
        <v/>
      </c>
      <c r="D76" s="24">
        <f>IF(A76="","",C76*$B$7/$B$6)</f>
        <v/>
      </c>
      <c r="E76" s="24">
        <f>IF(A76="","",$B$12-D76)</f>
        <v/>
      </c>
      <c r="F76" s="24">
        <f>IF(A76="","",C76-E76)</f>
        <v/>
      </c>
    </row>
    <row r="77">
      <c r="A77" s="30" t="inlineStr">
        <is>
          <t>الإجمالي</t>
        </is>
      </c>
      <c r="B77" s="31" t="n"/>
      <c r="C77" s="31" t="n"/>
      <c r="D77" s="32">
        <f>SUM(D17:D76)</f>
        <v/>
      </c>
      <c r="E77" s="32">
        <f>SUM(E17:E76)</f>
        <v/>
      </c>
      <c r="F77" s="31" t="n"/>
    </row>
  </sheetData>
  <sheetProtection selectLockedCells="0" selectUnlockedCells="0" sheet="1" objects="0" insertRows="1" insertHyperlinks="1" autoFilter="0" scenarios="0" formatColumns="0" deleteColumns="1" insertColumns="1" pivotTables="1" deleteRows="1" formatCells="0" formatRows="0" sort="0"/>
  <mergeCells count="2">
    <mergeCell ref="A2:F2"/>
    <mergeCell ref="A1:F1"/>
  </mergeCell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2026-10-29T11:00:02Z</dcterms:created>
  <dcterms:modified xmlns:dcterms="http://purl.org/dc/terms/" xmlns:xsi="http://www.w3.org/2001/XMLSchema-instance" xsi:type="dcterms:W3CDTF">2026-10-29T11:00:02Z</dcterms:modified>
</cp:coreProperties>
</file>