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مقايسة" sheetId="3" state="visible" r:id="rId3"/>
  </sheets>
  <definedNames>
    <definedName name="_xlnm.Print_Area" localSheetId="2">'المقايسة'!$A$1:$J$50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%"/>
    <numFmt numFmtId="165" formatCode="#,##0;[Red]-#,##0"/>
    <numFmt numFmtId="166" formatCode="#,##0.00;[Red]-#,##0.0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0" fontId="10" fillId="4" borderId="2" applyAlignment="1" applyProtection="1" pivotButton="0" quotePrefix="0" xfId="0">
      <alignment horizontal="center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166" fontId="10" fillId="4" borderId="2" applyAlignment="1" applyProtection="1" pivotButton="0" quotePrefix="0" xfId="0">
      <alignment horizontal="center" vertical="center"/>
      <protection locked="0" hidden="0"/>
    </xf>
    <xf numFmtId="166" fontId="10" fillId="0" borderId="2" applyAlignment="1" pivotButton="0" quotePrefix="0" xfId="0">
      <alignment horizontal="center" vertical="center"/>
    </xf>
    <xf numFmtId="165" fontId="10" fillId="0" borderId="2" applyAlignment="1" pivotButton="0" quotePrefix="0" xfId="0">
      <alignment horizontal="center" vertical="center"/>
    </xf>
    <xf numFmtId="0" fontId="16" fillId="5" borderId="3" applyAlignment="1" pivotButton="0" quotePrefix="0" xfId="0">
      <alignment horizontal="right" vertical="center" wrapText="1"/>
    </xf>
    <xf numFmtId="0" fontId="16" fillId="5" borderId="3" pivotButton="0" quotePrefix="0" xfId="0"/>
    <xf numFmtId="165" fontId="16" fillId="5" borderId="3" applyAlignment="1" pivotButton="0" quotePrefix="0" xfId="0">
      <alignment horizontal="center" vertical="center"/>
    </xf>
    <xf numFmtId="0" fontId="10" fillId="0" borderId="2" applyAlignment="1" pivotButton="0" quotePrefix="0" xfId="0">
      <alignment horizontal="right" vertical="center" wrapText="1"/>
    </xf>
    <xf numFmtId="164" fontId="15" fillId="3" borderId="2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تسعير بنود المقايسة لعطاءات المقاولات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يسعّر بنود جدول الكميات في العطاء: لكل بند تكلفة الخامات والعمالة والمعدات للوحدة، ثم يضيف المصروفات غير المباشرة واحتياطي المخاطر وهامش الربح، فيعطي سعر الوحدة المقترح وقيمة كل بند وإجمالي العطاء ونسبة الإضافة.</t>
        </is>
      </c>
    </row>
    <row r="6" ht="22" customHeight="1">
      <c r="B6" s="10" t="inlineStr">
        <is>
          <t>خطوات الاستخدام</t>
        </is>
      </c>
    </row>
    <row r="7" ht="18" customHeight="1">
      <c r="A7" s="11" t="inlineStr">
        <is>
          <t>•</t>
        </is>
      </c>
      <c r="B7" s="12" t="inlineStr">
        <is>
          <t>اكتب نسب المصروفات غير المباشرة والاحتياطي والربح أعلى ورقة «المقايسة».</t>
        </is>
      </c>
    </row>
    <row r="8" ht="18" customHeight="1">
      <c r="A8" s="11" t="inlineStr">
        <is>
          <t>•</t>
        </is>
      </c>
      <c r="B8" s="12" t="inlineStr">
        <is>
          <t>لكل بند اكتب الوحدة والكمية وتكلفة الخامات والعمالة والمعدات للوحدة من تحليل الأسعار.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المصروفات غير المباشرة تشمل جهاز الموقع والتأمينات وخطابات الضمان وتكلفة التمويل. ارفع الاحتياطي في المشروعات ذات المخاطر الأعلى أو مدة التنفيذ الطويلة مع تقلب الأسعار.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J50"/>
  <sheetViews>
    <sheetView showGridLines="0" rightToLeft="1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8" customWidth="1" min="2" max="2"/>
    <col width="10" customWidth="1" min="3" max="3"/>
    <col width="11" customWidth="1" min="4" max="4"/>
    <col width="11" customWidth="1" min="5" max="5"/>
    <col width="11" customWidth="1" min="6" max="6"/>
    <col width="12" customWidth="1" min="7" max="7"/>
    <col width="14" customWidth="1" min="8" max="8"/>
    <col width="12" customWidth="1" min="9" max="9"/>
    <col width="14" customWidth="1" min="10" max="10"/>
  </cols>
  <sheetData>
    <row r="1" ht="30" customHeight="1">
      <c r="A1" s="15" t="inlineStr">
        <is>
          <t>تسعير بنود العطاء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مصروفات غير مباشرة</t>
        </is>
      </c>
      <c r="B3" s="19" t="n">
        <v>0.12</v>
      </c>
      <c r="D3" s="18" t="inlineStr">
        <is>
          <t>احتياطي المخاطر</t>
        </is>
      </c>
      <c r="E3" s="19" t="n">
        <v>0.05</v>
      </c>
      <c r="G3" s="18" t="inlineStr">
        <is>
          <t>هامش الربح</t>
        </is>
      </c>
      <c r="H3" s="19" t="n">
        <v>0.1</v>
      </c>
    </row>
    <row r="5" ht="44" customHeight="1">
      <c r="A5" s="20" t="inlineStr">
        <is>
          <t>البند</t>
        </is>
      </c>
      <c r="B5" s="20" t="inlineStr">
        <is>
          <t>الوحدة</t>
        </is>
      </c>
      <c r="C5" s="20" t="inlineStr">
        <is>
          <t>الكمية</t>
        </is>
      </c>
      <c r="D5" s="20" t="inlineStr">
        <is>
          <t>خامات للوحدة</t>
        </is>
      </c>
      <c r="E5" s="20" t="inlineStr">
        <is>
          <t>عمالة للوحدة</t>
        </is>
      </c>
      <c r="F5" s="20" t="inlineStr">
        <is>
          <t>معدات للوحدة</t>
        </is>
      </c>
      <c r="G5" s="20" t="inlineStr">
        <is>
          <t>التكلفة المباشرة للوحدة</t>
        </is>
      </c>
      <c r="H5" s="20" t="inlineStr">
        <is>
          <t>التكلفة المباشرة الكلية</t>
        </is>
      </c>
      <c r="I5" s="20" t="inlineStr">
        <is>
          <t>سعر الوحدة المقترح</t>
        </is>
      </c>
      <c r="J5" s="20" t="inlineStr">
        <is>
          <t>قيمة البند</t>
        </is>
      </c>
    </row>
    <row r="6">
      <c r="A6" s="21" t="inlineStr">
        <is>
          <t>حفر في تربة عادية</t>
        </is>
      </c>
      <c r="B6" s="22" t="inlineStr">
        <is>
          <t>م3</t>
        </is>
      </c>
      <c r="C6" s="23" t="n">
        <v>3800</v>
      </c>
      <c r="D6" s="24" t="n">
        <v>35</v>
      </c>
      <c r="E6" s="24" t="n">
        <v>25</v>
      </c>
      <c r="F6" s="24" t="n">
        <v>30</v>
      </c>
      <c r="G6" s="25">
        <f>IF(A6="","",N(D6)+N(E6)+N(F6))</f>
        <v/>
      </c>
      <c r="H6" s="26">
        <f>IF(A6="","",N(C6)*G6)</f>
        <v/>
      </c>
      <c r="I6" s="25">
        <f>IF(A6="","",G6*(1+$B$3)*(1+$E$3)*(1+$H$3))</f>
        <v/>
      </c>
      <c r="J6" s="26">
        <f>IF(A6="","",N(C6)*I6)</f>
        <v/>
      </c>
    </row>
    <row r="7">
      <c r="A7" s="21" t="inlineStr">
        <is>
          <t>خرسانة مسلحة للأعمدة والأسقف</t>
        </is>
      </c>
      <c r="B7" s="22" t="inlineStr">
        <is>
          <t>م3</t>
        </is>
      </c>
      <c r="C7" s="23" t="n">
        <v>950</v>
      </c>
      <c r="D7" s="24" t="n">
        <v>2950</v>
      </c>
      <c r="E7" s="24" t="n">
        <v>700</v>
      </c>
      <c r="F7" s="24" t="n">
        <v>250</v>
      </c>
      <c r="G7" s="25">
        <f>IF(A7="","",N(D7)+N(E7)+N(F7))</f>
        <v/>
      </c>
      <c r="H7" s="26">
        <f>IF(A7="","",N(C7)*G7)</f>
        <v/>
      </c>
      <c r="I7" s="25">
        <f>IF(A7="","",G7*(1+$B$3)*(1+$E$3)*(1+$H$3))</f>
        <v/>
      </c>
      <c r="J7" s="26">
        <f>IF(A7="","",N(C7)*I7)</f>
        <v/>
      </c>
    </row>
    <row r="8">
      <c r="A8" s="21" t="inlineStr">
        <is>
          <t>مباني طوب أحمر</t>
        </is>
      </c>
      <c r="B8" s="22" t="inlineStr">
        <is>
          <t>م2</t>
        </is>
      </c>
      <c r="C8" s="23" t="n">
        <v>5200</v>
      </c>
      <c r="D8" s="24" t="n">
        <v>210</v>
      </c>
      <c r="E8" s="24" t="n">
        <v>120</v>
      </c>
      <c r="F8" s="24" t="n">
        <v>10</v>
      </c>
      <c r="G8" s="25">
        <f>IF(A8="","",N(D8)+N(E8)+N(F8))</f>
        <v/>
      </c>
      <c r="H8" s="26">
        <f>IF(A8="","",N(C8)*G8)</f>
        <v/>
      </c>
      <c r="I8" s="25">
        <f>IF(A8="","",G8*(1+$B$3)*(1+$E$3)*(1+$H$3))</f>
        <v/>
      </c>
      <c r="J8" s="26">
        <f>IF(A8="","",N(C8)*I8)</f>
        <v/>
      </c>
    </row>
    <row r="9">
      <c r="A9" s="21" t="inlineStr">
        <is>
          <t>بياض داخلي</t>
        </is>
      </c>
      <c r="B9" s="22" t="inlineStr">
        <is>
          <t>م2</t>
        </is>
      </c>
      <c r="C9" s="23" t="n">
        <v>12500</v>
      </c>
      <c r="D9" s="24" t="n">
        <v>48</v>
      </c>
      <c r="E9" s="24" t="n">
        <v>55</v>
      </c>
      <c r="F9" s="24" t="n">
        <v>5</v>
      </c>
      <c r="G9" s="25">
        <f>IF(A9="","",N(D9)+N(E9)+N(F9))</f>
        <v/>
      </c>
      <c r="H9" s="26">
        <f>IF(A9="","",N(C9)*G9)</f>
        <v/>
      </c>
      <c r="I9" s="25">
        <f>IF(A9="","",G9*(1+$B$3)*(1+$E$3)*(1+$H$3))</f>
        <v/>
      </c>
      <c r="J9" s="26">
        <f>IF(A9="","",N(C9)*I9)</f>
        <v/>
      </c>
    </row>
    <row r="10">
      <c r="A10" s="21" t="inlineStr">
        <is>
          <t>دهانات بلاستيك</t>
        </is>
      </c>
      <c r="B10" s="22" t="inlineStr">
        <is>
          <t>م2</t>
        </is>
      </c>
      <c r="C10" s="23" t="n">
        <v>12500</v>
      </c>
      <c r="D10" s="24" t="n">
        <v>38</v>
      </c>
      <c r="E10" s="24" t="n">
        <v>22</v>
      </c>
      <c r="F10" s="24" t="n">
        <v>0</v>
      </c>
      <c r="G10" s="25">
        <f>IF(A10="","",N(D10)+N(E10)+N(F10))</f>
        <v/>
      </c>
      <c r="H10" s="26">
        <f>IF(A10="","",N(C10)*G10)</f>
        <v/>
      </c>
      <c r="I10" s="25">
        <f>IF(A10="","",G10*(1+$B$3)*(1+$E$3)*(1+$H$3))</f>
        <v/>
      </c>
      <c r="J10" s="26">
        <f>IF(A10="","",N(C10)*I10)</f>
        <v/>
      </c>
    </row>
    <row r="11">
      <c r="A11" s="21" t="inlineStr">
        <is>
          <t>أرضيات بورسلين</t>
        </is>
      </c>
      <c r="B11" s="22" t="inlineStr">
        <is>
          <t>م2</t>
        </is>
      </c>
      <c r="C11" s="23" t="n">
        <v>2600</v>
      </c>
      <c r="D11" s="24" t="n">
        <v>380</v>
      </c>
      <c r="E11" s="24" t="n">
        <v>90</v>
      </c>
      <c r="F11" s="24" t="n">
        <v>0</v>
      </c>
      <c r="G11" s="25">
        <f>IF(A11="","",N(D11)+N(E11)+N(F11))</f>
        <v/>
      </c>
      <c r="H11" s="26">
        <f>IF(A11="","",N(C11)*G11)</f>
        <v/>
      </c>
      <c r="I11" s="25">
        <f>IF(A11="","",G11*(1+$B$3)*(1+$E$3)*(1+$H$3))</f>
        <v/>
      </c>
      <c r="J11" s="26">
        <f>IF(A11="","",N(C11)*I11)</f>
        <v/>
      </c>
    </row>
    <row r="12">
      <c r="A12" s="21" t="n"/>
      <c r="B12" s="22" t="n"/>
      <c r="C12" s="23" t="n"/>
      <c r="D12" s="24" t="n"/>
      <c r="E12" s="24" t="n"/>
      <c r="F12" s="24" t="n"/>
      <c r="G12" s="25">
        <f>IF(A12="","",N(D12)+N(E12)+N(F12))</f>
        <v/>
      </c>
      <c r="H12" s="26">
        <f>IF(A12="","",N(C12)*G12)</f>
        <v/>
      </c>
      <c r="I12" s="25">
        <f>IF(A12="","",G12*(1+$B$3)*(1+$E$3)*(1+$H$3))</f>
        <v/>
      </c>
      <c r="J12" s="26">
        <f>IF(A12="","",N(C12)*I12)</f>
        <v/>
      </c>
    </row>
    <row r="13">
      <c r="A13" s="21" t="n"/>
      <c r="B13" s="22" t="n"/>
      <c r="C13" s="23" t="n"/>
      <c r="D13" s="24" t="n"/>
      <c r="E13" s="24" t="n"/>
      <c r="F13" s="24" t="n"/>
      <c r="G13" s="25">
        <f>IF(A13="","",N(D13)+N(E13)+N(F13))</f>
        <v/>
      </c>
      <c r="H13" s="26">
        <f>IF(A13="","",N(C13)*G13)</f>
        <v/>
      </c>
      <c r="I13" s="25">
        <f>IF(A13="","",G13*(1+$B$3)*(1+$E$3)*(1+$H$3))</f>
        <v/>
      </c>
      <c r="J13" s="26">
        <f>IF(A13="","",N(C13)*I13)</f>
        <v/>
      </c>
    </row>
    <row r="14">
      <c r="A14" s="21" t="n"/>
      <c r="B14" s="22" t="n"/>
      <c r="C14" s="23" t="n"/>
      <c r="D14" s="24" t="n"/>
      <c r="E14" s="24" t="n"/>
      <c r="F14" s="24" t="n"/>
      <c r="G14" s="25">
        <f>IF(A14="","",N(D14)+N(E14)+N(F14))</f>
        <v/>
      </c>
      <c r="H14" s="26">
        <f>IF(A14="","",N(C14)*G14)</f>
        <v/>
      </c>
      <c r="I14" s="25">
        <f>IF(A14="","",G14*(1+$B$3)*(1+$E$3)*(1+$H$3))</f>
        <v/>
      </c>
      <c r="J14" s="26">
        <f>IF(A14="","",N(C14)*I14)</f>
        <v/>
      </c>
    </row>
    <row r="15">
      <c r="A15" s="21" t="n"/>
      <c r="B15" s="22" t="n"/>
      <c r="C15" s="23" t="n"/>
      <c r="D15" s="24" t="n"/>
      <c r="E15" s="24" t="n"/>
      <c r="F15" s="24" t="n"/>
      <c r="G15" s="25">
        <f>IF(A15="","",N(D15)+N(E15)+N(F15))</f>
        <v/>
      </c>
      <c r="H15" s="26">
        <f>IF(A15="","",N(C15)*G15)</f>
        <v/>
      </c>
      <c r="I15" s="25">
        <f>IF(A15="","",G15*(1+$B$3)*(1+$E$3)*(1+$H$3))</f>
        <v/>
      </c>
      <c r="J15" s="26">
        <f>IF(A15="","",N(C15)*I15)</f>
        <v/>
      </c>
    </row>
    <row r="16">
      <c r="A16" s="21" t="n"/>
      <c r="B16" s="22" t="n"/>
      <c r="C16" s="23" t="n"/>
      <c r="D16" s="24" t="n"/>
      <c r="E16" s="24" t="n"/>
      <c r="F16" s="24" t="n"/>
      <c r="G16" s="25">
        <f>IF(A16="","",N(D16)+N(E16)+N(F16))</f>
        <v/>
      </c>
      <c r="H16" s="26">
        <f>IF(A16="","",N(C16)*G16)</f>
        <v/>
      </c>
      <c r="I16" s="25">
        <f>IF(A16="","",G16*(1+$B$3)*(1+$E$3)*(1+$H$3))</f>
        <v/>
      </c>
      <c r="J16" s="26">
        <f>IF(A16="","",N(C16)*I16)</f>
        <v/>
      </c>
    </row>
    <row r="17">
      <c r="A17" s="21" t="n"/>
      <c r="B17" s="22" t="n"/>
      <c r="C17" s="23" t="n"/>
      <c r="D17" s="24" t="n"/>
      <c r="E17" s="24" t="n"/>
      <c r="F17" s="24" t="n"/>
      <c r="G17" s="25">
        <f>IF(A17="","",N(D17)+N(E17)+N(F17))</f>
        <v/>
      </c>
      <c r="H17" s="26">
        <f>IF(A17="","",N(C17)*G17)</f>
        <v/>
      </c>
      <c r="I17" s="25">
        <f>IF(A17="","",G17*(1+$B$3)*(1+$E$3)*(1+$H$3))</f>
        <v/>
      </c>
      <c r="J17" s="26">
        <f>IF(A17="","",N(C17)*I17)</f>
        <v/>
      </c>
    </row>
    <row r="18">
      <c r="A18" s="21" t="n"/>
      <c r="B18" s="22" t="n"/>
      <c r="C18" s="23" t="n"/>
      <c r="D18" s="24" t="n"/>
      <c r="E18" s="24" t="n"/>
      <c r="F18" s="24" t="n"/>
      <c r="G18" s="25">
        <f>IF(A18="","",N(D18)+N(E18)+N(F18))</f>
        <v/>
      </c>
      <c r="H18" s="26">
        <f>IF(A18="","",N(C18)*G18)</f>
        <v/>
      </c>
      <c r="I18" s="25">
        <f>IF(A18="","",G18*(1+$B$3)*(1+$E$3)*(1+$H$3))</f>
        <v/>
      </c>
      <c r="J18" s="26">
        <f>IF(A18="","",N(C18)*I18)</f>
        <v/>
      </c>
    </row>
    <row r="19">
      <c r="A19" s="21" t="n"/>
      <c r="B19" s="22" t="n"/>
      <c r="C19" s="23" t="n"/>
      <c r="D19" s="24" t="n"/>
      <c r="E19" s="24" t="n"/>
      <c r="F19" s="24" t="n"/>
      <c r="G19" s="25">
        <f>IF(A19="","",N(D19)+N(E19)+N(F19))</f>
        <v/>
      </c>
      <c r="H19" s="26">
        <f>IF(A19="","",N(C19)*G19)</f>
        <v/>
      </c>
      <c r="I19" s="25">
        <f>IF(A19="","",G19*(1+$B$3)*(1+$E$3)*(1+$H$3))</f>
        <v/>
      </c>
      <c r="J19" s="26">
        <f>IF(A19="","",N(C19)*I19)</f>
        <v/>
      </c>
    </row>
    <row r="20">
      <c r="A20" s="21" t="n"/>
      <c r="B20" s="22" t="n"/>
      <c r="C20" s="23" t="n"/>
      <c r="D20" s="24" t="n"/>
      <c r="E20" s="24" t="n"/>
      <c r="F20" s="24" t="n"/>
      <c r="G20" s="25">
        <f>IF(A20="","",N(D20)+N(E20)+N(F20))</f>
        <v/>
      </c>
      <c r="H20" s="26">
        <f>IF(A20="","",N(C20)*G20)</f>
        <v/>
      </c>
      <c r="I20" s="25">
        <f>IF(A20="","",G20*(1+$B$3)*(1+$E$3)*(1+$H$3))</f>
        <v/>
      </c>
      <c r="J20" s="26">
        <f>IF(A20="","",N(C20)*I20)</f>
        <v/>
      </c>
    </row>
    <row r="21">
      <c r="A21" s="21" t="n"/>
      <c r="B21" s="22" t="n"/>
      <c r="C21" s="23" t="n"/>
      <c r="D21" s="24" t="n"/>
      <c r="E21" s="24" t="n"/>
      <c r="F21" s="24" t="n"/>
      <c r="G21" s="25">
        <f>IF(A21="","",N(D21)+N(E21)+N(F21))</f>
        <v/>
      </c>
      <c r="H21" s="26">
        <f>IF(A21="","",N(C21)*G21)</f>
        <v/>
      </c>
      <c r="I21" s="25">
        <f>IF(A21="","",G21*(1+$B$3)*(1+$E$3)*(1+$H$3))</f>
        <v/>
      </c>
      <c r="J21" s="26">
        <f>IF(A21="","",N(C21)*I21)</f>
        <v/>
      </c>
    </row>
    <row r="22">
      <c r="A22" s="21" t="n"/>
      <c r="B22" s="22" t="n"/>
      <c r="C22" s="23" t="n"/>
      <c r="D22" s="24" t="n"/>
      <c r="E22" s="24" t="n"/>
      <c r="F22" s="24" t="n"/>
      <c r="G22" s="25">
        <f>IF(A22="","",N(D22)+N(E22)+N(F22))</f>
        <v/>
      </c>
      <c r="H22" s="26">
        <f>IF(A22="","",N(C22)*G22)</f>
        <v/>
      </c>
      <c r="I22" s="25">
        <f>IF(A22="","",G22*(1+$B$3)*(1+$E$3)*(1+$H$3))</f>
        <v/>
      </c>
      <c r="J22" s="26">
        <f>IF(A22="","",N(C22)*I22)</f>
        <v/>
      </c>
    </row>
    <row r="23">
      <c r="A23" s="21" t="n"/>
      <c r="B23" s="22" t="n"/>
      <c r="C23" s="23" t="n"/>
      <c r="D23" s="24" t="n"/>
      <c r="E23" s="24" t="n"/>
      <c r="F23" s="24" t="n"/>
      <c r="G23" s="25">
        <f>IF(A23="","",N(D23)+N(E23)+N(F23))</f>
        <v/>
      </c>
      <c r="H23" s="26">
        <f>IF(A23="","",N(C23)*G23)</f>
        <v/>
      </c>
      <c r="I23" s="25">
        <f>IF(A23="","",G23*(1+$B$3)*(1+$E$3)*(1+$H$3))</f>
        <v/>
      </c>
      <c r="J23" s="26">
        <f>IF(A23="","",N(C23)*I23)</f>
        <v/>
      </c>
    </row>
    <row r="24">
      <c r="A24" s="21" t="n"/>
      <c r="B24" s="22" t="n"/>
      <c r="C24" s="23" t="n"/>
      <c r="D24" s="24" t="n"/>
      <c r="E24" s="24" t="n"/>
      <c r="F24" s="24" t="n"/>
      <c r="G24" s="25">
        <f>IF(A24="","",N(D24)+N(E24)+N(F24))</f>
        <v/>
      </c>
      <c r="H24" s="26">
        <f>IF(A24="","",N(C24)*G24)</f>
        <v/>
      </c>
      <c r="I24" s="25">
        <f>IF(A24="","",G24*(1+$B$3)*(1+$E$3)*(1+$H$3))</f>
        <v/>
      </c>
      <c r="J24" s="26">
        <f>IF(A24="","",N(C24)*I24)</f>
        <v/>
      </c>
    </row>
    <row r="25">
      <c r="A25" s="21" t="n"/>
      <c r="B25" s="22" t="n"/>
      <c r="C25" s="23" t="n"/>
      <c r="D25" s="24" t="n"/>
      <c r="E25" s="24" t="n"/>
      <c r="F25" s="24" t="n"/>
      <c r="G25" s="25">
        <f>IF(A25="","",N(D25)+N(E25)+N(F25))</f>
        <v/>
      </c>
      <c r="H25" s="26">
        <f>IF(A25="","",N(C25)*G25)</f>
        <v/>
      </c>
      <c r="I25" s="25">
        <f>IF(A25="","",G25*(1+$B$3)*(1+$E$3)*(1+$H$3))</f>
        <v/>
      </c>
      <c r="J25" s="26">
        <f>IF(A25="","",N(C25)*I25)</f>
        <v/>
      </c>
    </row>
    <row r="26">
      <c r="A26" s="21" t="n"/>
      <c r="B26" s="22" t="n"/>
      <c r="C26" s="23" t="n"/>
      <c r="D26" s="24" t="n"/>
      <c r="E26" s="24" t="n"/>
      <c r="F26" s="24" t="n"/>
      <c r="G26" s="25">
        <f>IF(A26="","",N(D26)+N(E26)+N(F26))</f>
        <v/>
      </c>
      <c r="H26" s="26">
        <f>IF(A26="","",N(C26)*G26)</f>
        <v/>
      </c>
      <c r="I26" s="25">
        <f>IF(A26="","",G26*(1+$B$3)*(1+$E$3)*(1+$H$3))</f>
        <v/>
      </c>
      <c r="J26" s="26">
        <f>IF(A26="","",N(C26)*I26)</f>
        <v/>
      </c>
    </row>
    <row r="27">
      <c r="A27" s="21" t="n"/>
      <c r="B27" s="22" t="n"/>
      <c r="C27" s="23" t="n"/>
      <c r="D27" s="24" t="n"/>
      <c r="E27" s="24" t="n"/>
      <c r="F27" s="24" t="n"/>
      <c r="G27" s="25">
        <f>IF(A27="","",N(D27)+N(E27)+N(F27))</f>
        <v/>
      </c>
      <c r="H27" s="26">
        <f>IF(A27="","",N(C27)*G27)</f>
        <v/>
      </c>
      <c r="I27" s="25">
        <f>IF(A27="","",G27*(1+$B$3)*(1+$E$3)*(1+$H$3))</f>
        <v/>
      </c>
      <c r="J27" s="26">
        <f>IF(A27="","",N(C27)*I27)</f>
        <v/>
      </c>
    </row>
    <row r="28">
      <c r="A28" s="21" t="n"/>
      <c r="B28" s="22" t="n"/>
      <c r="C28" s="23" t="n"/>
      <c r="D28" s="24" t="n"/>
      <c r="E28" s="24" t="n"/>
      <c r="F28" s="24" t="n"/>
      <c r="G28" s="25">
        <f>IF(A28="","",N(D28)+N(E28)+N(F28))</f>
        <v/>
      </c>
      <c r="H28" s="26">
        <f>IF(A28="","",N(C28)*G28)</f>
        <v/>
      </c>
      <c r="I28" s="25">
        <f>IF(A28="","",G28*(1+$B$3)*(1+$E$3)*(1+$H$3))</f>
        <v/>
      </c>
      <c r="J28" s="26">
        <f>IF(A28="","",N(C28)*I28)</f>
        <v/>
      </c>
    </row>
    <row r="29">
      <c r="A29" s="21" t="n"/>
      <c r="B29" s="22" t="n"/>
      <c r="C29" s="23" t="n"/>
      <c r="D29" s="24" t="n"/>
      <c r="E29" s="24" t="n"/>
      <c r="F29" s="24" t="n"/>
      <c r="G29" s="25">
        <f>IF(A29="","",N(D29)+N(E29)+N(F29))</f>
        <v/>
      </c>
      <c r="H29" s="26">
        <f>IF(A29="","",N(C29)*G29)</f>
        <v/>
      </c>
      <c r="I29" s="25">
        <f>IF(A29="","",G29*(1+$B$3)*(1+$E$3)*(1+$H$3))</f>
        <v/>
      </c>
      <c r="J29" s="26">
        <f>IF(A29="","",N(C29)*I29)</f>
        <v/>
      </c>
    </row>
    <row r="30">
      <c r="A30" s="21" t="n"/>
      <c r="B30" s="22" t="n"/>
      <c r="C30" s="23" t="n"/>
      <c r="D30" s="24" t="n"/>
      <c r="E30" s="24" t="n"/>
      <c r="F30" s="24" t="n"/>
      <c r="G30" s="25">
        <f>IF(A30="","",N(D30)+N(E30)+N(F30))</f>
        <v/>
      </c>
      <c r="H30" s="26">
        <f>IF(A30="","",N(C30)*G30)</f>
        <v/>
      </c>
      <c r="I30" s="25">
        <f>IF(A30="","",G30*(1+$B$3)*(1+$E$3)*(1+$H$3))</f>
        <v/>
      </c>
      <c r="J30" s="26">
        <f>IF(A30="","",N(C30)*I30)</f>
        <v/>
      </c>
    </row>
    <row r="31">
      <c r="A31" s="21" t="n"/>
      <c r="B31" s="22" t="n"/>
      <c r="C31" s="23" t="n"/>
      <c r="D31" s="24" t="n"/>
      <c r="E31" s="24" t="n"/>
      <c r="F31" s="24" t="n"/>
      <c r="G31" s="25">
        <f>IF(A31="","",N(D31)+N(E31)+N(F31))</f>
        <v/>
      </c>
      <c r="H31" s="26">
        <f>IF(A31="","",N(C31)*G31)</f>
        <v/>
      </c>
      <c r="I31" s="25">
        <f>IF(A31="","",G31*(1+$B$3)*(1+$E$3)*(1+$H$3))</f>
        <v/>
      </c>
      <c r="J31" s="26">
        <f>IF(A31="","",N(C31)*I31)</f>
        <v/>
      </c>
    </row>
    <row r="32">
      <c r="A32" s="21" t="n"/>
      <c r="B32" s="22" t="n"/>
      <c r="C32" s="23" t="n"/>
      <c r="D32" s="24" t="n"/>
      <c r="E32" s="24" t="n"/>
      <c r="F32" s="24" t="n"/>
      <c r="G32" s="25">
        <f>IF(A32="","",N(D32)+N(E32)+N(F32))</f>
        <v/>
      </c>
      <c r="H32" s="26">
        <f>IF(A32="","",N(C32)*G32)</f>
        <v/>
      </c>
      <c r="I32" s="25">
        <f>IF(A32="","",G32*(1+$B$3)*(1+$E$3)*(1+$H$3))</f>
        <v/>
      </c>
      <c r="J32" s="26">
        <f>IF(A32="","",N(C32)*I32)</f>
        <v/>
      </c>
    </row>
    <row r="33">
      <c r="A33" s="21" t="n"/>
      <c r="B33" s="22" t="n"/>
      <c r="C33" s="23" t="n"/>
      <c r="D33" s="24" t="n"/>
      <c r="E33" s="24" t="n"/>
      <c r="F33" s="24" t="n"/>
      <c r="G33" s="25">
        <f>IF(A33="","",N(D33)+N(E33)+N(F33))</f>
        <v/>
      </c>
      <c r="H33" s="26">
        <f>IF(A33="","",N(C33)*G33)</f>
        <v/>
      </c>
      <c r="I33" s="25">
        <f>IF(A33="","",G33*(1+$B$3)*(1+$E$3)*(1+$H$3))</f>
        <v/>
      </c>
      <c r="J33" s="26">
        <f>IF(A33="","",N(C33)*I33)</f>
        <v/>
      </c>
    </row>
    <row r="34">
      <c r="A34" s="21" t="n"/>
      <c r="B34" s="22" t="n"/>
      <c r="C34" s="23" t="n"/>
      <c r="D34" s="24" t="n"/>
      <c r="E34" s="24" t="n"/>
      <c r="F34" s="24" t="n"/>
      <c r="G34" s="25">
        <f>IF(A34="","",N(D34)+N(E34)+N(F34))</f>
        <v/>
      </c>
      <c r="H34" s="26">
        <f>IF(A34="","",N(C34)*G34)</f>
        <v/>
      </c>
      <c r="I34" s="25">
        <f>IF(A34="","",G34*(1+$B$3)*(1+$E$3)*(1+$H$3))</f>
        <v/>
      </c>
      <c r="J34" s="26">
        <f>IF(A34="","",N(C34)*I34)</f>
        <v/>
      </c>
    </row>
    <row r="35">
      <c r="A35" s="21" t="n"/>
      <c r="B35" s="22" t="n"/>
      <c r="C35" s="23" t="n"/>
      <c r="D35" s="24" t="n"/>
      <c r="E35" s="24" t="n"/>
      <c r="F35" s="24" t="n"/>
      <c r="G35" s="25">
        <f>IF(A35="","",N(D35)+N(E35)+N(F35))</f>
        <v/>
      </c>
      <c r="H35" s="26">
        <f>IF(A35="","",N(C35)*G35)</f>
        <v/>
      </c>
      <c r="I35" s="25">
        <f>IF(A35="","",G35*(1+$B$3)*(1+$E$3)*(1+$H$3))</f>
        <v/>
      </c>
      <c r="J35" s="26">
        <f>IF(A35="","",N(C35)*I35)</f>
        <v/>
      </c>
    </row>
    <row r="36">
      <c r="A36" s="21" t="n"/>
      <c r="B36" s="22" t="n"/>
      <c r="C36" s="23" t="n"/>
      <c r="D36" s="24" t="n"/>
      <c r="E36" s="24" t="n"/>
      <c r="F36" s="24" t="n"/>
      <c r="G36" s="25">
        <f>IF(A36="","",N(D36)+N(E36)+N(F36))</f>
        <v/>
      </c>
      <c r="H36" s="26">
        <f>IF(A36="","",N(C36)*G36)</f>
        <v/>
      </c>
      <c r="I36" s="25">
        <f>IF(A36="","",G36*(1+$B$3)*(1+$E$3)*(1+$H$3))</f>
        <v/>
      </c>
      <c r="J36" s="26">
        <f>IF(A36="","",N(C36)*I36)</f>
        <v/>
      </c>
    </row>
    <row r="37">
      <c r="A37" s="21" t="n"/>
      <c r="B37" s="22" t="n"/>
      <c r="C37" s="23" t="n"/>
      <c r="D37" s="24" t="n"/>
      <c r="E37" s="24" t="n"/>
      <c r="F37" s="24" t="n"/>
      <c r="G37" s="25">
        <f>IF(A37="","",N(D37)+N(E37)+N(F37))</f>
        <v/>
      </c>
      <c r="H37" s="26">
        <f>IF(A37="","",N(C37)*G37)</f>
        <v/>
      </c>
      <c r="I37" s="25">
        <f>IF(A37="","",G37*(1+$B$3)*(1+$E$3)*(1+$H$3))</f>
        <v/>
      </c>
      <c r="J37" s="26">
        <f>IF(A37="","",N(C37)*I37)</f>
        <v/>
      </c>
    </row>
    <row r="38">
      <c r="A38" s="21" t="n"/>
      <c r="B38" s="22" t="n"/>
      <c r="C38" s="23" t="n"/>
      <c r="D38" s="24" t="n"/>
      <c r="E38" s="24" t="n"/>
      <c r="F38" s="24" t="n"/>
      <c r="G38" s="25">
        <f>IF(A38="","",N(D38)+N(E38)+N(F38))</f>
        <v/>
      </c>
      <c r="H38" s="26">
        <f>IF(A38="","",N(C38)*G38)</f>
        <v/>
      </c>
      <c r="I38" s="25">
        <f>IF(A38="","",G38*(1+$B$3)*(1+$E$3)*(1+$H$3))</f>
        <v/>
      </c>
      <c r="J38" s="26">
        <f>IF(A38="","",N(C38)*I38)</f>
        <v/>
      </c>
    </row>
    <row r="39">
      <c r="A39" s="21" t="n"/>
      <c r="B39" s="22" t="n"/>
      <c r="C39" s="23" t="n"/>
      <c r="D39" s="24" t="n"/>
      <c r="E39" s="24" t="n"/>
      <c r="F39" s="24" t="n"/>
      <c r="G39" s="25">
        <f>IF(A39="","",N(D39)+N(E39)+N(F39))</f>
        <v/>
      </c>
      <c r="H39" s="26">
        <f>IF(A39="","",N(C39)*G39)</f>
        <v/>
      </c>
      <c r="I39" s="25">
        <f>IF(A39="","",G39*(1+$B$3)*(1+$E$3)*(1+$H$3))</f>
        <v/>
      </c>
      <c r="J39" s="26">
        <f>IF(A39="","",N(C39)*I39)</f>
        <v/>
      </c>
    </row>
    <row r="40">
      <c r="A40" s="21" t="n"/>
      <c r="B40" s="22" t="n"/>
      <c r="C40" s="23" t="n"/>
      <c r="D40" s="24" t="n"/>
      <c r="E40" s="24" t="n"/>
      <c r="F40" s="24" t="n"/>
      <c r="G40" s="25">
        <f>IF(A40="","",N(D40)+N(E40)+N(F40))</f>
        <v/>
      </c>
      <c r="H40" s="26">
        <f>IF(A40="","",N(C40)*G40)</f>
        <v/>
      </c>
      <c r="I40" s="25">
        <f>IF(A40="","",G40*(1+$B$3)*(1+$E$3)*(1+$H$3))</f>
        <v/>
      </c>
      <c r="J40" s="26">
        <f>IF(A40="","",N(C40)*I40)</f>
        <v/>
      </c>
    </row>
    <row r="41">
      <c r="A41" s="21" t="n"/>
      <c r="B41" s="22" t="n"/>
      <c r="C41" s="23" t="n"/>
      <c r="D41" s="24" t="n"/>
      <c r="E41" s="24" t="n"/>
      <c r="F41" s="24" t="n"/>
      <c r="G41" s="25">
        <f>IF(A41="","",N(D41)+N(E41)+N(F41))</f>
        <v/>
      </c>
      <c r="H41" s="26">
        <f>IF(A41="","",N(C41)*G41)</f>
        <v/>
      </c>
      <c r="I41" s="25">
        <f>IF(A41="","",G41*(1+$B$3)*(1+$E$3)*(1+$H$3))</f>
        <v/>
      </c>
      <c r="J41" s="26">
        <f>IF(A41="","",N(C41)*I41)</f>
        <v/>
      </c>
    </row>
    <row r="42">
      <c r="A42" s="21" t="n"/>
      <c r="B42" s="22" t="n"/>
      <c r="C42" s="23" t="n"/>
      <c r="D42" s="24" t="n"/>
      <c r="E42" s="24" t="n"/>
      <c r="F42" s="24" t="n"/>
      <c r="G42" s="25">
        <f>IF(A42="","",N(D42)+N(E42)+N(F42))</f>
        <v/>
      </c>
      <c r="H42" s="26">
        <f>IF(A42="","",N(C42)*G42)</f>
        <v/>
      </c>
      <c r="I42" s="25">
        <f>IF(A42="","",G42*(1+$B$3)*(1+$E$3)*(1+$H$3))</f>
        <v/>
      </c>
      <c r="J42" s="26">
        <f>IF(A42="","",N(C42)*I42)</f>
        <v/>
      </c>
    </row>
    <row r="43">
      <c r="A43" s="21" t="n"/>
      <c r="B43" s="22" t="n"/>
      <c r="C43" s="23" t="n"/>
      <c r="D43" s="24" t="n"/>
      <c r="E43" s="24" t="n"/>
      <c r="F43" s="24" t="n"/>
      <c r="G43" s="25">
        <f>IF(A43="","",N(D43)+N(E43)+N(F43))</f>
        <v/>
      </c>
      <c r="H43" s="26">
        <f>IF(A43="","",N(C43)*G43)</f>
        <v/>
      </c>
      <c r="I43" s="25">
        <f>IF(A43="","",G43*(1+$B$3)*(1+$E$3)*(1+$H$3))</f>
        <v/>
      </c>
      <c r="J43" s="26">
        <f>IF(A43="","",N(C43)*I43)</f>
        <v/>
      </c>
    </row>
    <row r="44">
      <c r="A44" s="21" t="n"/>
      <c r="B44" s="22" t="n"/>
      <c r="C44" s="23" t="n"/>
      <c r="D44" s="24" t="n"/>
      <c r="E44" s="24" t="n"/>
      <c r="F44" s="24" t="n"/>
      <c r="G44" s="25">
        <f>IF(A44="","",N(D44)+N(E44)+N(F44))</f>
        <v/>
      </c>
      <c r="H44" s="26">
        <f>IF(A44="","",N(C44)*G44)</f>
        <v/>
      </c>
      <c r="I44" s="25">
        <f>IF(A44="","",G44*(1+$B$3)*(1+$E$3)*(1+$H$3))</f>
        <v/>
      </c>
      <c r="J44" s="26">
        <f>IF(A44="","",N(C44)*I44)</f>
        <v/>
      </c>
    </row>
    <row r="45">
      <c r="A45" s="21" t="n"/>
      <c r="B45" s="22" t="n"/>
      <c r="C45" s="23" t="n"/>
      <c r="D45" s="24" t="n"/>
      <c r="E45" s="24" t="n"/>
      <c r="F45" s="24" t="n"/>
      <c r="G45" s="25">
        <f>IF(A45="","",N(D45)+N(E45)+N(F45))</f>
        <v/>
      </c>
      <c r="H45" s="26">
        <f>IF(A45="","",N(C45)*G45)</f>
        <v/>
      </c>
      <c r="I45" s="25">
        <f>IF(A45="","",G45*(1+$B$3)*(1+$E$3)*(1+$H$3))</f>
        <v/>
      </c>
      <c r="J45" s="26">
        <f>IF(A45="","",N(C45)*I45)</f>
        <v/>
      </c>
    </row>
    <row r="46">
      <c r="A46" s="27" t="inlineStr">
        <is>
          <t>الإجمالي</t>
        </is>
      </c>
      <c r="B46" s="28" t="n"/>
      <c r="C46" s="28" t="n"/>
      <c r="D46" s="28" t="n"/>
      <c r="E46" s="28" t="n"/>
      <c r="F46" s="28" t="n"/>
      <c r="G46" s="28" t="n"/>
      <c r="H46" s="29">
        <f>SUM(H6:H45)</f>
        <v/>
      </c>
      <c r="I46" s="28" t="n"/>
      <c r="J46" s="29">
        <f>SUM(J6:J45)</f>
        <v/>
      </c>
    </row>
    <row r="48">
      <c r="A48" s="30" t="inlineStr">
        <is>
          <t>إجمالي الإضافة على التكلفة المباشرة</t>
        </is>
      </c>
      <c r="B48" s="26">
        <f>J46-H46</f>
        <v/>
      </c>
    </row>
    <row r="49">
      <c r="A49" s="18" t="inlineStr">
        <is>
          <t>نسبة الإضافة</t>
        </is>
      </c>
      <c r="B49" s="31">
        <f>IF(H46=0,"",J46/H46-1)</f>
        <v/>
      </c>
    </row>
    <row r="50">
      <c r="A50" s="30" t="inlineStr">
        <is>
          <t>الربح المتوقع إذا تحققت التقديرات</t>
        </is>
      </c>
      <c r="B50" s="26">
        <f>J46-J46/(1+H3)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1:J1"/>
    <mergeCell ref="A2:J2"/>
  </mergeCell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2026-10-29T11:00:02Z</dcterms:created>
  <dcterms:modified xmlns:dcterms="http://purl.org/dc/terms/" xmlns:xsi="http://www.w3.org/2001/XMLSchema-instance" xsi:type="dcterms:W3CDTF">2026-10-29T11:00:02Z</dcterms:modified>
</cp:coreProperties>
</file>