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2" autoFilterDateGrouping="1"/>
  </bookViews>
  <sheets>
    <sheet xmlns:r="http://schemas.openxmlformats.org/officeDocument/2006/relationships" name="عن المجلة" sheetId="1" state="visible" r:id="rId1"/>
    <sheet xmlns:r="http://schemas.openxmlformats.org/officeDocument/2006/relationships" name="تعليمات" sheetId="2" state="visible" r:id="rId2"/>
    <sheet xmlns:r="http://schemas.openxmlformats.org/officeDocument/2006/relationships" name="الطلب" sheetId="3" state="visible" r:id="rId3"/>
  </sheets>
  <definedNames>
    <definedName name="_xlnm.Print_Area" localSheetId="2">'الطلب'!$A$1:$M$38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,##0;[Red]-#,##0"/>
    <numFmt numFmtId="165" formatCode="0.0%"/>
    <numFmt numFmtId="166" formatCode="#,##0.00;[Red]-#,##0.00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24"/>
    </font>
    <font>
      <name val="Arial"/>
      <b val="1"/>
      <color rgb="00B08D57"/>
      <sz val="14"/>
    </font>
    <font>
      <name val="Arial"/>
      <b val="1"/>
      <color rgb="0014213D"/>
      <sz val="14"/>
    </font>
    <font>
      <name val="Arial"/>
      <color rgb="00000000"/>
      <sz val="12"/>
    </font>
    <font>
      <name val="Arial"/>
      <color rgb="000563C1"/>
      <sz val="12"/>
    </font>
    <font>
      <name val="Arial"/>
      <i val="1"/>
      <color rgb="00595959"/>
      <sz val="11"/>
    </font>
    <font>
      <name val="Arial"/>
      <b val="1"/>
      <color rgb="00FFFFFF"/>
      <sz val="18"/>
    </font>
    <font>
      <name val="Arial"/>
      <b val="1"/>
      <color rgb="0014213D"/>
      <sz val="13"/>
    </font>
    <font>
      <name val="Arial"/>
      <b val="1"/>
      <color rgb="00B08D57"/>
      <sz val="11"/>
    </font>
    <font>
      <name val="Arial"/>
      <color rgb="00000000"/>
      <sz val="11"/>
    </font>
    <font>
      <name val="Arial"/>
      <i val="1"/>
      <color rgb="00595959"/>
      <sz val="10"/>
    </font>
    <font>
      <name val="Arial"/>
      <color rgb="000563C1"/>
      <sz val="10"/>
    </font>
    <font>
      <name val="Arial"/>
      <b val="1"/>
      <color rgb="0014213D"/>
      <sz val="16"/>
    </font>
    <font>
      <name val="Arial"/>
      <b val="1"/>
      <color rgb="00FFFFFF"/>
      <sz val="11"/>
    </font>
    <font>
      <name val="Arial"/>
      <b val="1"/>
      <color rgb="00000000"/>
      <sz val="11"/>
    </font>
    <font>
      <name val="Arial"/>
      <b val="1"/>
      <color rgb="0014213D"/>
      <sz val="11"/>
    </font>
  </fonts>
  <fills count="6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B08D57"/>
      </patternFill>
    </fill>
    <fill>
      <patternFill patternType="solid">
        <fgColor rgb="00FFF2CC"/>
      </patternFill>
    </fill>
    <fill>
      <patternFill patternType="solid">
        <fgColor rgb="00F3F4F7"/>
      </patternFill>
    </fill>
  </fills>
  <borders count="4">
    <border>
      <left/>
      <right/>
      <top/>
      <bottom/>
      <diagonal/>
    </border>
    <border>
      <bottom style="medium">
        <color rgb="00B08D57"/>
      </bottom>
    </border>
    <border>
      <left style="thin">
        <color rgb="00C9CDD4"/>
      </left>
      <right style="thin">
        <color rgb="00C9CDD4"/>
      </right>
      <top style="thin">
        <color rgb="00C9CDD4"/>
      </top>
      <bottom style="thin">
        <color rgb="00C9CDD4"/>
      </bottom>
    </border>
    <border>
      <left style="thin">
        <color rgb="00C9CDD4"/>
      </left>
      <right style="thin">
        <color rgb="00C9CDD4"/>
      </right>
      <top style="medium">
        <color rgb="00B08D57"/>
      </top>
      <bottom style="thin">
        <color rgb="00C9CDD4"/>
      </bottom>
    </border>
  </borders>
  <cellStyleXfs count="1">
    <xf numFmtId="0" fontId="0" fillId="0" borderId="0"/>
  </cellStyleXfs>
  <cellXfs count="29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 vertical="center" wrapText="1"/>
    </xf>
    <xf numFmtId="0" fontId="3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horizontal="right" vertical="center" wrapText="1"/>
    </xf>
    <xf numFmtId="0" fontId="5" fillId="0" borderId="0" applyAlignment="1" pivotButton="0" quotePrefix="0" xfId="0">
      <alignment horizontal="right" vertical="center" wrapText="1"/>
    </xf>
    <xf numFmtId="0" fontId="6" fillId="0" borderId="0" applyAlignment="1" pivotButton="0" quotePrefix="0" xfId="0">
      <alignment horizontal="right" vertical="center" wrapText="1"/>
    </xf>
    <xf numFmtId="0" fontId="7" fillId="2" borderId="0" applyAlignment="1" pivotButton="0" quotePrefix="0" xfId="0">
      <alignment horizontal="center" vertical="center"/>
    </xf>
    <xf numFmtId="0" fontId="0" fillId="3" borderId="0" pivotButton="0" quotePrefix="0" xfId="0"/>
    <xf numFmtId="0" fontId="8" fillId="0" borderId="0" pivotButton="0" quotePrefix="0" xfId="0"/>
    <xf numFmtId="0" fontId="9" fillId="0" borderId="0" pivotButton="0" quotePrefix="0" xfId="0"/>
    <xf numFmtId="0" fontId="10" fillId="0" borderId="0" applyAlignment="1" pivotButton="0" quotePrefix="0" xfId="0">
      <alignment horizontal="right" vertical="top" wrapText="1"/>
    </xf>
    <xf numFmtId="0" fontId="11" fillId="0" borderId="0" applyAlignment="1" pivotButton="0" quotePrefix="0" xfId="0">
      <alignment wrapText="1"/>
    </xf>
    <xf numFmtId="0" fontId="12" fillId="0" borderId="0" pivotButton="0" quotePrefix="0" xfId="0"/>
    <xf numFmtId="0" fontId="1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1" fillId="0" borderId="0" applyAlignment="1" pivotButton="0" quotePrefix="0" xfId="0">
      <alignment horizontal="right" vertical="center" wrapText="1"/>
    </xf>
    <xf numFmtId="0" fontId="14" fillId="2" borderId="2" applyAlignment="1" pivotButton="0" quotePrefix="0" xfId="0">
      <alignment horizontal="center" vertical="center" wrapText="1"/>
    </xf>
    <xf numFmtId="0" fontId="10" fillId="4" borderId="2" applyAlignment="1" applyProtection="1" pivotButton="0" quotePrefix="0" xfId="0">
      <alignment horizontal="right" vertical="center"/>
      <protection locked="0" hidden="0"/>
    </xf>
    <xf numFmtId="164" fontId="10" fillId="4" borderId="2" applyAlignment="1" applyProtection="1" pivotButton="0" quotePrefix="0" xfId="0">
      <alignment horizontal="center" vertical="center"/>
      <protection locked="0" hidden="0"/>
    </xf>
    <xf numFmtId="165" fontId="10" fillId="4" borderId="2" applyAlignment="1" applyProtection="1" pivotButton="0" quotePrefix="0" xfId="0">
      <alignment horizontal="center" vertical="center"/>
      <protection locked="0" hidden="0"/>
    </xf>
    <xf numFmtId="166" fontId="10" fillId="0" borderId="2" applyAlignment="1" pivotButton="0" quotePrefix="0" xfId="0">
      <alignment horizontal="center" vertical="center"/>
    </xf>
    <xf numFmtId="165" fontId="10" fillId="0" borderId="2" applyAlignment="1" pivotButton="0" quotePrefix="0" xfId="0">
      <alignment horizontal="center" vertical="center"/>
    </xf>
    <xf numFmtId="164" fontId="10" fillId="0" borderId="2" applyAlignment="1" pivotButton="0" quotePrefix="0" xfId="0">
      <alignment horizontal="center" vertical="center"/>
    </xf>
    <xf numFmtId="0" fontId="16" fillId="5" borderId="3" applyAlignment="1" pivotButton="0" quotePrefix="0" xfId="0">
      <alignment horizontal="right" vertical="center" wrapText="1"/>
    </xf>
    <xf numFmtId="0" fontId="16" fillId="5" borderId="3" pivotButton="0" quotePrefix="0" xfId="0"/>
    <xf numFmtId="164" fontId="16" fillId="5" borderId="3" applyAlignment="1" pivotButton="0" quotePrefix="0" xfId="0">
      <alignment horizontal="center" vertical="center"/>
    </xf>
    <xf numFmtId="166" fontId="16" fillId="5" borderId="3" applyAlignment="1" pivotButton="0" quotePrefix="0" xfId="0">
      <alignment horizontal="center" vertical="center"/>
    </xf>
  </cellXfs>
  <cellStyles count="1">
    <cellStyle name="Normal" xfId="0" builtinId="0" hidden="0"/>
  </cellStyles>
  <dxfs count="1">
    <dxf>
      <font>
        <name val="Arial"/>
        <b val="1"/>
        <color rgb="009C0006"/>
      </font>
      <fill>
        <patternFill patternType="solid">
          <fgColor rgb="00F8D7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المساهمة لكل طلب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'الطلب'!K5</f>
            </strRef>
          </tx>
          <spPr>
            <a:solidFill xmlns:a="http://schemas.openxmlformats.org/drawingml/2006/main">
              <a:srgbClr val="14213D"/>
            </a:solidFill>
            <a:ln xmlns:a="http://schemas.openxmlformats.org/drawingml/2006/main">
              <a:solidFill>
                <a:srgbClr val="14213D"/>
              </a:solidFill>
              <a:prstDash val="solid"/>
            </a:ln>
          </spPr>
          <cat>
            <numRef>
              <f>'الطلب'!$A$6:$A$10</f>
            </numRef>
          </cat>
          <val>
            <numRef>
              <f>'الطلب'!$K$6:$K$10</f>
            </numRef>
          </val>
        </ser>
        <gapWidth val="6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22</row>
      <rowOff>0</rowOff>
    </from>
    <ext cx="576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aam-web.com" TargetMode="Externa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2"/>
  <sheetViews>
    <sheetView showGridLines="0" rightToLeft="1" workbookViewId="0">
      <selection activeCell="A1" sqref="A1"/>
    </sheetView>
  </sheetViews>
  <sheetFormatPr baseColWidth="8" defaultRowHeight="15"/>
  <cols>
    <col width="100" customWidth="1" min="1" max="1"/>
  </cols>
  <sheetData>
    <row r="1" ht="40" customHeight="1">
      <c r="A1" s="1" t="inlineStr">
        <is>
          <t>مجلة المحاسب العربي</t>
        </is>
      </c>
    </row>
    <row r="2" ht="22" customHeight="1">
      <c r="A2" s="2" t="inlineStr">
        <is>
          <t>www.aam-web.com</t>
        </is>
      </c>
    </row>
    <row r="3" ht="8" customHeight="1">
      <c r="A3" s="3" t="n"/>
    </row>
    <row r="4" ht="22" customHeight="1">
      <c r="A4" s="4" t="inlineStr">
        <is>
          <t>من نحن</t>
        </is>
      </c>
    </row>
    <row r="5" ht="36" customHeight="1">
      <c r="A5" s="5" t="inlineStr">
        <is>
          <t>مجلة المحاسب العربي موقع عربي متخصص في المحاسبة والمالية، يقدّم للمحاسبين وأصحاب الأعمال مقالات وشروحًا للمعايير، وقوالب إكسيل وأدوات مالية مجانية.</t>
        </is>
      </c>
    </row>
    <row r="6" ht="8" customHeight="1">
      <c r="A6" s="3" t="n"/>
    </row>
    <row r="7" ht="22" customHeight="1">
      <c r="A7" s="4" t="inlineStr">
        <is>
          <t>ماذا تجد على الموقع</t>
        </is>
      </c>
    </row>
    <row r="8" ht="20" customHeight="1">
      <c r="A8" s="6" t="inlineStr">
        <is>
          <t>•  قوالب إكسيل جاهزة للتحميل المجاني: https://www.aam-web.com/templates</t>
        </is>
      </c>
    </row>
    <row r="9" ht="20" customHeight="1">
      <c r="A9" s="6" t="inlineStr">
        <is>
          <t>•  أدوات مالية مجانية: الزكاة، ضريبة القيمة المضافة، الإهلاك، القروض: https://www.aam-web.com/tools</t>
        </is>
      </c>
    </row>
    <row r="10" ht="20" customHeight="1">
      <c r="A10" s="5" t="inlineStr">
        <is>
          <t>•  شروح المعايير الدولية والمصرية ومقالات المحاسبة العملية</t>
        </is>
      </c>
    </row>
    <row r="11" ht="8" customHeight="1">
      <c r="A11" s="3" t="n"/>
    </row>
    <row r="12" ht="20" customHeight="1">
      <c r="A12" s="7" t="inlineStr">
        <is>
          <t>هذا القالب مجاني للاستخدام في عملك. نرجو عدم إعادة بيعه أو نشره باسم آخر.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2"/>
  <sheetViews>
    <sheetView showGridLines="0" rightToLeft="1"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4" customHeight="1">
      <c r="A1" s="8" t="inlineStr">
        <is>
          <t>اقتصاديات الطلب للمتجر الإلكتروني</t>
        </is>
      </c>
    </row>
    <row r="2" ht="4" customHeight="1">
      <c r="A2" s="9" t="n"/>
    </row>
    <row r="4" ht="22" customHeight="1">
      <c r="B4" s="10" t="inlineStr">
        <is>
          <t>فكرة القالب</t>
        </is>
      </c>
    </row>
    <row r="5" ht="50" customHeight="1">
      <c r="A5" s="11" t="inlineStr">
        <is>
          <t>•</t>
        </is>
      </c>
      <c r="B5" s="12" t="inlineStr">
        <is>
          <t>يحسب ما يتبقى فعلًا من كل طلب في المتجر الإلكتروني: متوسط قيمة الطلب ناقص تكلفة البضاعة والشحن والتغليف وعمولة الدفع وتكلفة المرتجعات المتوقعة وتكلفة التسويق لكل طلب، فيعطي المساهمة لكل طلب وهامشها والمساهمة الشهرية لكل فئة.</t>
        </is>
      </c>
    </row>
    <row r="6" ht="22" customHeight="1">
      <c r="B6" s="10" t="inlineStr">
        <is>
          <t>خطوات الاستخدام</t>
        </is>
      </c>
    </row>
    <row r="7" ht="50" customHeight="1">
      <c r="A7" s="11" t="inlineStr">
        <is>
          <t>•</t>
        </is>
      </c>
      <c r="B7" s="12" t="inlineStr">
        <is>
          <t>لكل فئة منتجات اكتب متوسط قيمة الطلب ونسبة تكلفة البضاعة وتكلفة الشحن والتغليف للطلب ونسبة عمولة بوابة الدفع ونسبة المرتجعات وتكلفة الطلب المرتجع وتكلفة التسويق لكل طلب وعدد الطلبات الشهرية.</t>
        </is>
      </c>
    </row>
    <row r="8" ht="22" customHeight="1">
      <c r="B8" s="10" t="inlineStr">
        <is>
          <t>ملاحظات</t>
        </is>
      </c>
    </row>
    <row r="9" ht="34" customHeight="1">
      <c r="A9" s="11" t="inlineStr">
        <is>
          <t>•</t>
        </is>
      </c>
      <c r="B9" s="12" t="inlineStr">
        <is>
          <t>تكلفة الطلب المرتجع تشمل الشحن ذهابًا وعودة وإعادة التغليف وأي تلف. الفئة ذات المساهمة السالبة تحتاج رفع السعر أو حد أدنى للطلب أو تقليل التسويق عليها.</t>
        </is>
      </c>
    </row>
    <row r="11" ht="30" customHeight="1">
      <c r="B11" s="13" t="inlineStr">
        <is>
          <t>الخلايا الصفراء للإدخال، وباقي الخلايا معادلات محمية حتى لا تُمسح بالخطأ. لإلغاء الحماية: مراجعة ← إلغاء حماية الورقة (بدون كلمة مرور).</t>
        </is>
      </c>
    </row>
    <row r="12">
      <c r="B12" s="14" t="inlineStr">
        <is>
          <t>قوالب أخرى مجانية: https://www.aam-web.com/templates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2">
    <mergeCell ref="A2:B2"/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M21"/>
  <sheetViews>
    <sheetView showGridLines="0" rightToLeft="1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1" customWidth="1" min="2" max="2"/>
    <col width="9" customWidth="1" min="3" max="3"/>
    <col width="9" customWidth="1" min="4" max="4"/>
    <col width="9" customWidth="1" min="5" max="5"/>
    <col width="9" customWidth="1" min="6" max="6"/>
    <col width="9" customWidth="1" min="7" max="7"/>
    <col width="10" customWidth="1" min="8" max="8"/>
    <col width="10" customWidth="1" min="9" max="9"/>
    <col width="10" customWidth="1" min="10" max="10"/>
    <col width="12" customWidth="1" min="11" max="11"/>
    <col width="11" customWidth="1" min="12" max="12"/>
    <col width="13" customWidth="1" min="13" max="13"/>
  </cols>
  <sheetData>
    <row r="1" ht="30" customHeight="1">
      <c r="A1" s="15" t="inlineStr">
        <is>
          <t>المساهمة لكل طلب حسب الفئة</t>
        </is>
      </c>
      <c r="B1" s="16" t="n"/>
      <c r="C1" s="16" t="n"/>
      <c r="D1" s="16" t="n"/>
      <c r="E1" s="16" t="n"/>
      <c r="F1" s="16" t="n"/>
      <c r="G1" s="16" t="n"/>
      <c r="H1" s="16" t="n"/>
      <c r="I1" s="16" t="n"/>
      <c r="J1" s="16" t="n"/>
      <c r="K1" s="16" t="n"/>
      <c r="L1" s="16" t="n"/>
      <c r="M1" s="16" t="n"/>
    </row>
    <row r="2" ht="30" customHeight="1">
      <c r="A2" s="17" t="inlineStr">
        <is>
          <t>الخلايا الصفراء للإدخال.</t>
        </is>
      </c>
    </row>
    <row r="5" ht="44" customHeight="1">
      <c r="A5" s="18" t="inlineStr">
        <is>
          <t>الفئة</t>
        </is>
      </c>
      <c r="B5" s="18" t="inlineStr">
        <is>
          <t>متوسط قيمة الطلب</t>
        </is>
      </c>
      <c r="C5" s="18" t="inlineStr">
        <is>
          <t>تكلفة البضاعة %</t>
        </is>
      </c>
      <c r="D5" s="18" t="inlineStr">
        <is>
          <t>الشحن</t>
        </is>
      </c>
      <c r="E5" s="18" t="inlineStr">
        <is>
          <t>التغليف</t>
        </is>
      </c>
      <c r="F5" s="18" t="inlineStr">
        <is>
          <t>عمولة الدفع %</t>
        </is>
      </c>
      <c r="G5" s="18" t="inlineStr">
        <is>
          <t>نسبة المرتجعات</t>
        </is>
      </c>
      <c r="H5" s="18" t="inlineStr">
        <is>
          <t>تكلفة المرتجع</t>
        </is>
      </c>
      <c r="I5" s="18" t="inlineStr">
        <is>
          <t>التسويق للطلب</t>
        </is>
      </c>
      <c r="J5" s="18" t="inlineStr">
        <is>
          <t>الطلبات الشهرية</t>
        </is>
      </c>
      <c r="K5" s="18" t="inlineStr">
        <is>
          <t>المساهمة لكل طلب</t>
        </is>
      </c>
      <c r="L5" s="18" t="inlineStr">
        <is>
          <t>هامش المساهمة</t>
        </is>
      </c>
      <c r="M5" s="18" t="inlineStr">
        <is>
          <t>المساهمة الشهرية</t>
        </is>
      </c>
    </row>
    <row r="6">
      <c r="A6" s="19" t="inlineStr">
        <is>
          <t>ملابس رجالي</t>
        </is>
      </c>
      <c r="B6" s="20" t="n">
        <v>650</v>
      </c>
      <c r="C6" s="21" t="n">
        <v>0.42</v>
      </c>
      <c r="D6" s="20" t="n">
        <v>45</v>
      </c>
      <c r="E6" s="20" t="n">
        <v>12</v>
      </c>
      <c r="F6" s="21" t="n">
        <v>0.025</v>
      </c>
      <c r="G6" s="21" t="n">
        <v>0.18</v>
      </c>
      <c r="H6" s="20" t="n">
        <v>70</v>
      </c>
      <c r="I6" s="20" t="n">
        <v>85</v>
      </c>
      <c r="J6" s="20" t="n">
        <v>1800</v>
      </c>
      <c r="K6" s="22">
        <f>IF(A6="","",N(B6)*(1-N(C6)-N(F6))-N(D6)-N(E6)-N(G6)*N(H6)-N(I6))</f>
        <v/>
      </c>
      <c r="L6" s="23">
        <f>IF(OR(K6="",N(B6)=0),"",K6/B6)</f>
        <v/>
      </c>
      <c r="M6" s="24">
        <f>IF(K6="","",K6*N(J6))</f>
        <v/>
      </c>
    </row>
    <row r="7">
      <c r="A7" s="19" t="inlineStr">
        <is>
          <t>أحذية رياضية</t>
        </is>
      </c>
      <c r="B7" s="20" t="n">
        <v>1450</v>
      </c>
      <c r="C7" s="21" t="n">
        <v>0.48</v>
      </c>
      <c r="D7" s="20" t="n">
        <v>55</v>
      </c>
      <c r="E7" s="20" t="n">
        <v>15</v>
      </c>
      <c r="F7" s="21" t="n">
        <v>0.025</v>
      </c>
      <c r="G7" s="21" t="n">
        <v>0.12</v>
      </c>
      <c r="H7" s="20" t="n">
        <v>80</v>
      </c>
      <c r="I7" s="20" t="n">
        <v>140</v>
      </c>
      <c r="J7" s="20" t="n">
        <v>700</v>
      </c>
      <c r="K7" s="22">
        <f>IF(A7="","",N(B7)*(1-N(C7)-N(F7))-N(D7)-N(E7)-N(G7)*N(H7)-N(I7))</f>
        <v/>
      </c>
      <c r="L7" s="23">
        <f>IF(OR(K7="",N(B7)=0),"",K7/B7)</f>
        <v/>
      </c>
      <c r="M7" s="24">
        <f>IF(K7="","",K7*N(J7))</f>
        <v/>
      </c>
    </row>
    <row r="8">
      <c r="A8" s="19" t="inlineStr">
        <is>
          <t>إكسسوارات</t>
        </is>
      </c>
      <c r="B8" s="20" t="n">
        <v>280</v>
      </c>
      <c r="C8" s="21" t="n">
        <v>0.35</v>
      </c>
      <c r="D8" s="20" t="n">
        <v>40</v>
      </c>
      <c r="E8" s="20" t="n">
        <v>8</v>
      </c>
      <c r="F8" s="21" t="n">
        <v>0.025</v>
      </c>
      <c r="G8" s="21" t="n">
        <v>0.06</v>
      </c>
      <c r="H8" s="20" t="n">
        <v>60</v>
      </c>
      <c r="I8" s="20" t="n">
        <v>55</v>
      </c>
      <c r="J8" s="20" t="n">
        <v>2400</v>
      </c>
      <c r="K8" s="22">
        <f>IF(A8="","",N(B8)*(1-N(C8)-N(F8))-N(D8)-N(E8)-N(G8)*N(H8)-N(I8))</f>
        <v/>
      </c>
      <c r="L8" s="23">
        <f>IF(OR(K8="",N(B8)=0),"",K8/B8)</f>
        <v/>
      </c>
      <c r="M8" s="24">
        <f>IF(K8="","",K8*N(J8))</f>
        <v/>
      </c>
    </row>
    <row r="9">
      <c r="A9" s="19" t="inlineStr">
        <is>
          <t>أجهزة منزلية صغيرة</t>
        </is>
      </c>
      <c r="B9" s="20" t="n">
        <v>2100</v>
      </c>
      <c r="C9" s="21" t="n">
        <v>0.72</v>
      </c>
      <c r="D9" s="20" t="n">
        <v>90</v>
      </c>
      <c r="E9" s="20" t="n">
        <v>25</v>
      </c>
      <c r="F9" s="21" t="n">
        <v>0.025</v>
      </c>
      <c r="G9" s="21" t="n">
        <v>0.05</v>
      </c>
      <c r="H9" s="20" t="n">
        <v>120</v>
      </c>
      <c r="I9" s="20" t="n">
        <v>160</v>
      </c>
      <c r="J9" s="20" t="n">
        <v>400</v>
      </c>
      <c r="K9" s="22">
        <f>IF(A9="","",N(B9)*(1-N(C9)-N(F9))-N(D9)-N(E9)-N(G9)*N(H9)-N(I9))</f>
        <v/>
      </c>
      <c r="L9" s="23">
        <f>IF(OR(K9="",N(B9)=0),"",K9/B9)</f>
        <v/>
      </c>
      <c r="M9" s="24">
        <f>IF(K9="","",K9*N(J9))</f>
        <v/>
      </c>
    </row>
    <row r="10">
      <c r="A10" s="19" t="inlineStr">
        <is>
          <t>مستحضرات تجميل</t>
        </is>
      </c>
      <c r="B10" s="20" t="n">
        <v>420</v>
      </c>
      <c r="C10" s="21" t="n">
        <v>0.45</v>
      </c>
      <c r="D10" s="20" t="n">
        <v>40</v>
      </c>
      <c r="E10" s="20" t="n">
        <v>10</v>
      </c>
      <c r="F10" s="21" t="n">
        <v>0.025</v>
      </c>
      <c r="G10" s="21" t="n">
        <v>0.03</v>
      </c>
      <c r="H10" s="20" t="n">
        <v>50</v>
      </c>
      <c r="I10" s="20" t="n">
        <v>60</v>
      </c>
      <c r="J10" s="20" t="n">
        <v>1500</v>
      </c>
      <c r="K10" s="22">
        <f>IF(A10="","",N(B10)*(1-N(C10)-N(F10))-N(D10)-N(E10)-N(G10)*N(H10)-N(I10))</f>
        <v/>
      </c>
      <c r="L10" s="23">
        <f>IF(OR(K10="",N(B10)=0),"",K10/B10)</f>
        <v/>
      </c>
      <c r="M10" s="24">
        <f>IF(K10="","",K10*N(J10))</f>
        <v/>
      </c>
    </row>
    <row r="11">
      <c r="A11" s="19" t="n"/>
      <c r="B11" s="20" t="n"/>
      <c r="C11" s="21" t="n"/>
      <c r="D11" s="20" t="n"/>
      <c r="E11" s="20" t="n"/>
      <c r="F11" s="21" t="n"/>
      <c r="G11" s="21" t="n"/>
      <c r="H11" s="20" t="n"/>
      <c r="I11" s="20" t="n"/>
      <c r="J11" s="20" t="n"/>
      <c r="K11" s="22">
        <f>IF(A11="","",N(B11)*(1-N(C11)-N(F11))-N(D11)-N(E11)-N(G11)*N(H11)-N(I11))</f>
        <v/>
      </c>
      <c r="L11" s="23">
        <f>IF(OR(K11="",N(B11)=0),"",K11/B11)</f>
        <v/>
      </c>
      <c r="M11" s="24">
        <f>IF(K11="","",K11*N(J11))</f>
        <v/>
      </c>
    </row>
    <row r="12">
      <c r="A12" s="19" t="n"/>
      <c r="B12" s="20" t="n"/>
      <c r="C12" s="21" t="n"/>
      <c r="D12" s="20" t="n"/>
      <c r="E12" s="20" t="n"/>
      <c r="F12" s="21" t="n"/>
      <c r="G12" s="21" t="n"/>
      <c r="H12" s="20" t="n"/>
      <c r="I12" s="20" t="n"/>
      <c r="J12" s="20" t="n"/>
      <c r="K12" s="22">
        <f>IF(A12="","",N(B12)*(1-N(C12)-N(F12))-N(D12)-N(E12)-N(G12)*N(H12)-N(I12))</f>
        <v/>
      </c>
      <c r="L12" s="23">
        <f>IF(OR(K12="",N(B12)=0),"",K12/B12)</f>
        <v/>
      </c>
      <c r="M12" s="24">
        <f>IF(K12="","",K12*N(J12))</f>
        <v/>
      </c>
    </row>
    <row r="13">
      <c r="A13" s="19" t="n"/>
      <c r="B13" s="20" t="n"/>
      <c r="C13" s="21" t="n"/>
      <c r="D13" s="20" t="n"/>
      <c r="E13" s="20" t="n"/>
      <c r="F13" s="21" t="n"/>
      <c r="G13" s="21" t="n"/>
      <c r="H13" s="20" t="n"/>
      <c r="I13" s="20" t="n"/>
      <c r="J13" s="20" t="n"/>
      <c r="K13" s="22">
        <f>IF(A13="","",N(B13)*(1-N(C13)-N(F13))-N(D13)-N(E13)-N(G13)*N(H13)-N(I13))</f>
        <v/>
      </c>
      <c r="L13" s="23">
        <f>IF(OR(K13="",N(B13)=0),"",K13/B13)</f>
        <v/>
      </c>
      <c r="M13" s="24">
        <f>IF(K13="","",K13*N(J13))</f>
        <v/>
      </c>
    </row>
    <row r="14">
      <c r="A14" s="19" t="n"/>
      <c r="B14" s="20" t="n"/>
      <c r="C14" s="21" t="n"/>
      <c r="D14" s="20" t="n"/>
      <c r="E14" s="20" t="n"/>
      <c r="F14" s="21" t="n"/>
      <c r="G14" s="21" t="n"/>
      <c r="H14" s="20" t="n"/>
      <c r="I14" s="20" t="n"/>
      <c r="J14" s="20" t="n"/>
      <c r="K14" s="22">
        <f>IF(A14="","",N(B14)*(1-N(C14)-N(F14))-N(D14)-N(E14)-N(G14)*N(H14)-N(I14))</f>
        <v/>
      </c>
      <c r="L14" s="23">
        <f>IF(OR(K14="",N(B14)=0),"",K14/B14)</f>
        <v/>
      </c>
      <c r="M14" s="24">
        <f>IF(K14="","",K14*N(J14))</f>
        <v/>
      </c>
    </row>
    <row r="15">
      <c r="A15" s="19" t="n"/>
      <c r="B15" s="20" t="n"/>
      <c r="C15" s="21" t="n"/>
      <c r="D15" s="20" t="n"/>
      <c r="E15" s="20" t="n"/>
      <c r="F15" s="21" t="n"/>
      <c r="G15" s="21" t="n"/>
      <c r="H15" s="20" t="n"/>
      <c r="I15" s="20" t="n"/>
      <c r="J15" s="20" t="n"/>
      <c r="K15" s="22">
        <f>IF(A15="","",N(B15)*(1-N(C15)-N(F15))-N(D15)-N(E15)-N(G15)*N(H15)-N(I15))</f>
        <v/>
      </c>
      <c r="L15" s="23">
        <f>IF(OR(K15="",N(B15)=0),"",K15/B15)</f>
        <v/>
      </c>
      <c r="M15" s="24">
        <f>IF(K15="","",K15*N(J15))</f>
        <v/>
      </c>
    </row>
    <row r="16">
      <c r="A16" s="19" t="n"/>
      <c r="B16" s="20" t="n"/>
      <c r="C16" s="21" t="n"/>
      <c r="D16" s="20" t="n"/>
      <c r="E16" s="20" t="n"/>
      <c r="F16" s="21" t="n"/>
      <c r="G16" s="21" t="n"/>
      <c r="H16" s="20" t="n"/>
      <c r="I16" s="20" t="n"/>
      <c r="J16" s="20" t="n"/>
      <c r="K16" s="22">
        <f>IF(A16="","",N(B16)*(1-N(C16)-N(F16))-N(D16)-N(E16)-N(G16)*N(H16)-N(I16))</f>
        <v/>
      </c>
      <c r="L16" s="23">
        <f>IF(OR(K16="",N(B16)=0),"",K16/B16)</f>
        <v/>
      </c>
      <c r="M16" s="24">
        <f>IF(K16="","",K16*N(J16))</f>
        <v/>
      </c>
    </row>
    <row r="17">
      <c r="A17" s="19" t="n"/>
      <c r="B17" s="20" t="n"/>
      <c r="C17" s="21" t="n"/>
      <c r="D17" s="20" t="n"/>
      <c r="E17" s="20" t="n"/>
      <c r="F17" s="21" t="n"/>
      <c r="G17" s="21" t="n"/>
      <c r="H17" s="20" t="n"/>
      <c r="I17" s="20" t="n"/>
      <c r="J17" s="20" t="n"/>
      <c r="K17" s="22">
        <f>IF(A17="","",N(B17)*(1-N(C17)-N(F17))-N(D17)-N(E17)-N(G17)*N(H17)-N(I17))</f>
        <v/>
      </c>
      <c r="L17" s="23">
        <f>IF(OR(K17="",N(B17)=0),"",K17/B17)</f>
        <v/>
      </c>
      <c r="M17" s="24">
        <f>IF(K17="","",K17*N(J17))</f>
        <v/>
      </c>
    </row>
    <row r="18">
      <c r="A18" s="19" t="n"/>
      <c r="B18" s="20" t="n"/>
      <c r="C18" s="21" t="n"/>
      <c r="D18" s="20" t="n"/>
      <c r="E18" s="20" t="n"/>
      <c r="F18" s="21" t="n"/>
      <c r="G18" s="21" t="n"/>
      <c r="H18" s="20" t="n"/>
      <c r="I18" s="20" t="n"/>
      <c r="J18" s="20" t="n"/>
      <c r="K18" s="22">
        <f>IF(A18="","",N(B18)*(1-N(C18)-N(F18))-N(D18)-N(E18)-N(G18)*N(H18)-N(I18))</f>
        <v/>
      </c>
      <c r="L18" s="23">
        <f>IF(OR(K18="",N(B18)=0),"",K18/B18)</f>
        <v/>
      </c>
      <c r="M18" s="24">
        <f>IF(K18="","",K18*N(J18))</f>
        <v/>
      </c>
    </row>
    <row r="19">
      <c r="A19" s="19" t="n"/>
      <c r="B19" s="20" t="n"/>
      <c r="C19" s="21" t="n"/>
      <c r="D19" s="20" t="n"/>
      <c r="E19" s="20" t="n"/>
      <c r="F19" s="21" t="n"/>
      <c r="G19" s="21" t="n"/>
      <c r="H19" s="20" t="n"/>
      <c r="I19" s="20" t="n"/>
      <c r="J19" s="20" t="n"/>
      <c r="K19" s="22">
        <f>IF(A19="","",N(B19)*(1-N(C19)-N(F19))-N(D19)-N(E19)-N(G19)*N(H19)-N(I19))</f>
        <v/>
      </c>
      <c r="L19" s="23">
        <f>IF(OR(K19="",N(B19)=0),"",K19/B19)</f>
        <v/>
      </c>
      <c r="M19" s="24">
        <f>IF(K19="","",K19*N(J19))</f>
        <v/>
      </c>
    </row>
    <row r="20">
      <c r="A20" s="19" t="n"/>
      <c r="B20" s="20" t="n"/>
      <c r="C20" s="21" t="n"/>
      <c r="D20" s="20" t="n"/>
      <c r="E20" s="20" t="n"/>
      <c r="F20" s="21" t="n"/>
      <c r="G20" s="21" t="n"/>
      <c r="H20" s="20" t="n"/>
      <c r="I20" s="20" t="n"/>
      <c r="J20" s="20" t="n"/>
      <c r="K20" s="22">
        <f>IF(A20="","",N(B20)*(1-N(C20)-N(F20))-N(D20)-N(E20)-N(G20)*N(H20)-N(I20))</f>
        <v/>
      </c>
      <c r="L20" s="23">
        <f>IF(OR(K20="",N(B20)=0),"",K20/B20)</f>
        <v/>
      </c>
      <c r="M20" s="24">
        <f>IF(K20="","",K20*N(J20))</f>
        <v/>
      </c>
    </row>
    <row r="21">
      <c r="A21" s="25" t="inlineStr">
        <is>
          <t>الإجمالي</t>
        </is>
      </c>
      <c r="B21" s="26" t="n"/>
      <c r="C21" s="26" t="n"/>
      <c r="D21" s="26" t="n"/>
      <c r="E21" s="26" t="n"/>
      <c r="F21" s="26" t="n"/>
      <c r="G21" s="26" t="n"/>
      <c r="H21" s="26" t="n"/>
      <c r="I21" s="26" t="n"/>
      <c r="J21" s="27">
        <f>SUM(J6:J20)</f>
        <v/>
      </c>
      <c r="K21" s="28">
        <f>IF(J21=0,"",M21/J21)</f>
        <v/>
      </c>
      <c r="L21" s="26" t="n"/>
      <c r="M21" s="27">
        <f>SUM(M6:M20)</f>
        <v/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2">
    <mergeCell ref="A2:M2"/>
    <mergeCell ref="A1:M1"/>
  </mergeCells>
  <conditionalFormatting sqref="K6:K20">
    <cfRule type="cellIs" priority="1" operator="lessThan" dxfId="0">
      <formula>0</formula>
    </cfRule>
  </conditionalFormatting>
  <pageMargins left="0.75" right="0.75" top="1" bottom="1" header="0.5" footer="0.5"/>
  <pageSetup orientation="landscape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2026-10-29T11:00:02Z</dcterms:created>
  <dcterms:modified xmlns:dcterms="http://purl.org/dc/terms/" xmlns:xsi="http://www.w3.org/2001/XMLSchema-instance" xsi:type="dcterms:W3CDTF">2026-10-29T11:00:02Z</dcterms:modified>
</cp:coreProperties>
</file>