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عمولات" sheetId="3" state="visible" r:id="rId3"/>
  </sheets>
  <definedNames>
    <definedName name="_xlnm.Print_Area" localSheetId="2">'العمولات'!$A$1:$J$27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عمولات العاملين في الصالونات ومراكز التجميل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يحسب أجر كل عاملة (أو عامل) في الصالون: راتب أساسي + عمولة على الخدمات بشرائح تزيد نسبتها كلما زاد الإيراد + عمولة على بيع المنتجات، ونسبة تكلفة الأجر إلى الإيراد الذي حققته، ونصيب الصالون.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حدود الشرائح ونسبها ونسبة عمولة المنتجات أعلى ورقة «العمولات»، ثم لكل عاملة الراتب الأساسي وإيراد الخدمات ومبيعات المنتجات خلال الشهر.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الشريحة هنا تُطبق على كامل الإيراد عند بلوغها (وليست تصاعدية بالأجزاء)؛ وضّح ذلك في العقد. راقب نسبة الأجر إلى الإيراد حتى لا تتجاوز ما يحتمله هامش الصالون.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showGridLines="0" rightToLeft="1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2" customWidth="1" min="4" max="4"/>
    <col width="10" customWidth="1" min="5" max="5"/>
    <col width="12" customWidth="1" min="6" max="6"/>
    <col width="12" customWidth="1" min="7" max="7"/>
    <col width="12" customWidth="1" min="8" max="8"/>
    <col width="11" customWidth="1" min="9" max="9"/>
    <col width="12" customWidth="1" min="10" max="10"/>
  </cols>
  <sheetData>
    <row r="1" ht="30" customHeight="1">
      <c r="A1" s="15" t="inlineStr">
        <is>
          <t>عمولات العاملات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الشريحة 2 من</t>
        </is>
      </c>
      <c r="B3" s="19" t="n">
        <v>25000</v>
      </c>
      <c r="C3" s="18" t="inlineStr">
        <is>
          <t>الشريحة 3 من</t>
        </is>
      </c>
      <c r="D3" s="19" t="n">
        <v>45000</v>
      </c>
      <c r="E3" s="18" t="inlineStr">
        <is>
          <t>عمولة المنتجات</t>
        </is>
      </c>
      <c r="F3" s="20" t="n">
        <v>0.1</v>
      </c>
    </row>
    <row r="4">
      <c r="A4" s="18" t="inlineStr">
        <is>
          <t>نسبة الشريحة 1</t>
        </is>
      </c>
      <c r="B4" s="20" t="n">
        <v>0.25</v>
      </c>
      <c r="C4" s="18" t="inlineStr">
        <is>
          <t>نسبة الشريحة 2</t>
        </is>
      </c>
      <c r="D4" s="20" t="n">
        <v>0.3</v>
      </c>
      <c r="E4" s="18" t="inlineStr">
        <is>
          <t>نسبة الشريحة 3</t>
        </is>
      </c>
      <c r="F4" s="20" t="n">
        <v>0.35</v>
      </c>
    </row>
    <row r="6" ht="36" customHeight="1">
      <c r="A6" s="21" t="inlineStr">
        <is>
          <t>العاملة</t>
        </is>
      </c>
      <c r="B6" s="21" t="inlineStr">
        <is>
          <t>الراتب الأساسي</t>
        </is>
      </c>
      <c r="C6" s="21" t="inlineStr">
        <is>
          <t>إيراد الخدمات</t>
        </is>
      </c>
      <c r="D6" s="21" t="inlineStr">
        <is>
          <t>مبيعات المنتجات</t>
        </is>
      </c>
      <c r="E6" s="21" t="inlineStr">
        <is>
          <t>نسبة العمولة</t>
        </is>
      </c>
      <c r="F6" s="21" t="inlineStr">
        <is>
          <t>عمولة الخدمات</t>
        </is>
      </c>
      <c r="G6" s="21" t="inlineStr">
        <is>
          <t>عمولة المنتجات</t>
        </is>
      </c>
      <c r="H6" s="21" t="inlineStr">
        <is>
          <t>إجمالي الأجر</t>
        </is>
      </c>
      <c r="I6" s="21" t="inlineStr">
        <is>
          <t>الأجر ÷ الإيراد</t>
        </is>
      </c>
      <c r="J6" s="21" t="inlineStr">
        <is>
          <t>نصيب الصالون</t>
        </is>
      </c>
    </row>
    <row r="7">
      <c r="A7" s="22" t="inlineStr">
        <is>
          <t>ريم</t>
        </is>
      </c>
      <c r="B7" s="19" t="n">
        <v>3500</v>
      </c>
      <c r="C7" s="19" t="n">
        <v>52000</v>
      </c>
      <c r="D7" s="19" t="n">
        <v>6800</v>
      </c>
      <c r="E7" s="23">
        <f>IF(A7="","",IF(N(C7)&gt;=$D$3,$F$4,IF(N(C7)&gt;=$B$3,$D$4,$B$4)))</f>
        <v/>
      </c>
      <c r="F7" s="24">
        <f>IF(A7="","",N(C7)*E7)</f>
        <v/>
      </c>
      <c r="G7" s="24">
        <f>IF(A7="","",N(D7)*$F$3)</f>
        <v/>
      </c>
      <c r="H7" s="24">
        <f>IF(A7="","",N(B7)+F7+G7)</f>
        <v/>
      </c>
      <c r="I7" s="23">
        <f>IF(OR(A7="",N(C7)+N(D7)=0),"",H7/(N(C7)+N(D7)))</f>
        <v/>
      </c>
      <c r="J7" s="24">
        <f>IF(A7="","",N(C7)-F7-N(B7))</f>
        <v/>
      </c>
    </row>
    <row r="8">
      <c r="A8" s="22" t="inlineStr">
        <is>
          <t>هدى</t>
        </is>
      </c>
      <c r="B8" s="19" t="n">
        <v>3500</v>
      </c>
      <c r="C8" s="19" t="n">
        <v>38000</v>
      </c>
      <c r="D8" s="19" t="n">
        <v>3200</v>
      </c>
      <c r="E8" s="23">
        <f>IF(A8="","",IF(N(C8)&gt;=$D$3,$F$4,IF(N(C8)&gt;=$B$3,$D$4,$B$4)))</f>
        <v/>
      </c>
      <c r="F8" s="24">
        <f>IF(A8="","",N(C8)*E8)</f>
        <v/>
      </c>
      <c r="G8" s="24">
        <f>IF(A8="","",N(D8)*$F$3)</f>
        <v/>
      </c>
      <c r="H8" s="24">
        <f>IF(A8="","",N(B8)+F8+G8)</f>
        <v/>
      </c>
      <c r="I8" s="23">
        <f>IF(OR(A8="",N(C8)+N(D8)=0),"",H8/(N(C8)+N(D8)))</f>
        <v/>
      </c>
      <c r="J8" s="24">
        <f>IF(A8="","",N(C8)-F8-N(B8))</f>
        <v/>
      </c>
    </row>
    <row r="9">
      <c r="A9" s="22" t="inlineStr">
        <is>
          <t>ياسمين</t>
        </is>
      </c>
      <c r="B9" s="19" t="n">
        <v>3000</v>
      </c>
      <c r="C9" s="19" t="n">
        <v>21000</v>
      </c>
      <c r="D9" s="19" t="n">
        <v>1500</v>
      </c>
      <c r="E9" s="23">
        <f>IF(A9="","",IF(N(C9)&gt;=$D$3,$F$4,IF(N(C9)&gt;=$B$3,$D$4,$B$4)))</f>
        <v/>
      </c>
      <c r="F9" s="24">
        <f>IF(A9="","",N(C9)*E9)</f>
        <v/>
      </c>
      <c r="G9" s="24">
        <f>IF(A9="","",N(D9)*$F$3)</f>
        <v/>
      </c>
      <c r="H9" s="24">
        <f>IF(A9="","",N(B9)+F9+G9)</f>
        <v/>
      </c>
      <c r="I9" s="23">
        <f>IF(OR(A9="",N(C9)+N(D9)=0),"",H9/(N(C9)+N(D9)))</f>
        <v/>
      </c>
      <c r="J9" s="24">
        <f>IF(A9="","",N(C9)-F9-N(B9))</f>
        <v/>
      </c>
    </row>
    <row r="10">
      <c r="A10" s="22" t="inlineStr">
        <is>
          <t>نورا</t>
        </is>
      </c>
      <c r="B10" s="19" t="n">
        <v>3000</v>
      </c>
      <c r="C10" s="19" t="n">
        <v>46500</v>
      </c>
      <c r="D10" s="19" t="n">
        <v>5100</v>
      </c>
      <c r="E10" s="23">
        <f>IF(A10="","",IF(N(C10)&gt;=$D$3,$F$4,IF(N(C10)&gt;=$B$3,$D$4,$B$4)))</f>
        <v/>
      </c>
      <c r="F10" s="24">
        <f>IF(A10="","",N(C10)*E10)</f>
        <v/>
      </c>
      <c r="G10" s="24">
        <f>IF(A10="","",N(D10)*$F$3)</f>
        <v/>
      </c>
      <c r="H10" s="24">
        <f>IF(A10="","",N(B10)+F10+G10)</f>
        <v/>
      </c>
      <c r="I10" s="23">
        <f>IF(OR(A10="",N(C10)+N(D10)=0),"",H10/(N(C10)+N(D10)))</f>
        <v/>
      </c>
      <c r="J10" s="24">
        <f>IF(A10="","",N(C10)-F10-N(B10))</f>
        <v/>
      </c>
    </row>
    <row r="11">
      <c r="A11" s="22" t="inlineStr">
        <is>
          <t>سلمى</t>
        </is>
      </c>
      <c r="B11" s="19" t="n">
        <v>2500</v>
      </c>
      <c r="C11" s="19" t="n">
        <v>18000</v>
      </c>
      <c r="D11" s="19" t="n">
        <v>900</v>
      </c>
      <c r="E11" s="23">
        <f>IF(A11="","",IF(N(C11)&gt;=$D$3,$F$4,IF(N(C11)&gt;=$B$3,$D$4,$B$4)))</f>
        <v/>
      </c>
      <c r="F11" s="24">
        <f>IF(A11="","",N(C11)*E11)</f>
        <v/>
      </c>
      <c r="G11" s="24">
        <f>IF(A11="","",N(D11)*$F$3)</f>
        <v/>
      </c>
      <c r="H11" s="24">
        <f>IF(A11="","",N(B11)+F11+G11)</f>
        <v/>
      </c>
      <c r="I11" s="23">
        <f>IF(OR(A11="",N(C11)+N(D11)=0),"",H11/(N(C11)+N(D11)))</f>
        <v/>
      </c>
      <c r="J11" s="24">
        <f>IF(A11="","",N(C11)-F11-N(B11))</f>
        <v/>
      </c>
    </row>
    <row r="12">
      <c r="A12" s="22" t="n"/>
      <c r="B12" s="19" t="n"/>
      <c r="C12" s="19" t="n"/>
      <c r="D12" s="19" t="n"/>
      <c r="E12" s="23">
        <f>IF(A12="","",IF(N(C12)&gt;=$D$3,$F$4,IF(N(C12)&gt;=$B$3,$D$4,$B$4)))</f>
        <v/>
      </c>
      <c r="F12" s="24">
        <f>IF(A12="","",N(C12)*E12)</f>
        <v/>
      </c>
      <c r="G12" s="24">
        <f>IF(A12="","",N(D12)*$F$3)</f>
        <v/>
      </c>
      <c r="H12" s="24">
        <f>IF(A12="","",N(B12)+F12+G12)</f>
        <v/>
      </c>
      <c r="I12" s="23">
        <f>IF(OR(A12="",N(C12)+N(D12)=0),"",H12/(N(C12)+N(D12)))</f>
        <v/>
      </c>
      <c r="J12" s="24">
        <f>IF(A12="","",N(C12)-F12-N(B12))</f>
        <v/>
      </c>
    </row>
    <row r="13">
      <c r="A13" s="22" t="n"/>
      <c r="B13" s="19" t="n"/>
      <c r="C13" s="19" t="n"/>
      <c r="D13" s="19" t="n"/>
      <c r="E13" s="23">
        <f>IF(A13="","",IF(N(C13)&gt;=$D$3,$F$4,IF(N(C13)&gt;=$B$3,$D$4,$B$4)))</f>
        <v/>
      </c>
      <c r="F13" s="24">
        <f>IF(A13="","",N(C13)*E13)</f>
        <v/>
      </c>
      <c r="G13" s="24">
        <f>IF(A13="","",N(D13)*$F$3)</f>
        <v/>
      </c>
      <c r="H13" s="24">
        <f>IF(A13="","",N(B13)+F13+G13)</f>
        <v/>
      </c>
      <c r="I13" s="23">
        <f>IF(OR(A13="",N(C13)+N(D13)=0),"",H13/(N(C13)+N(D13)))</f>
        <v/>
      </c>
      <c r="J13" s="24">
        <f>IF(A13="","",N(C13)-F13-N(B13))</f>
        <v/>
      </c>
    </row>
    <row r="14">
      <c r="A14" s="22" t="n"/>
      <c r="B14" s="19" t="n"/>
      <c r="C14" s="19" t="n"/>
      <c r="D14" s="19" t="n"/>
      <c r="E14" s="23">
        <f>IF(A14="","",IF(N(C14)&gt;=$D$3,$F$4,IF(N(C14)&gt;=$B$3,$D$4,$B$4)))</f>
        <v/>
      </c>
      <c r="F14" s="24">
        <f>IF(A14="","",N(C14)*E14)</f>
        <v/>
      </c>
      <c r="G14" s="24">
        <f>IF(A14="","",N(D14)*$F$3)</f>
        <v/>
      </c>
      <c r="H14" s="24">
        <f>IF(A14="","",N(B14)+F14+G14)</f>
        <v/>
      </c>
      <c r="I14" s="23">
        <f>IF(OR(A14="",N(C14)+N(D14)=0),"",H14/(N(C14)+N(D14)))</f>
        <v/>
      </c>
      <c r="J14" s="24">
        <f>IF(A14="","",N(C14)-F14-N(B14))</f>
        <v/>
      </c>
    </row>
    <row r="15">
      <c r="A15" s="22" t="n"/>
      <c r="B15" s="19" t="n"/>
      <c r="C15" s="19" t="n"/>
      <c r="D15" s="19" t="n"/>
      <c r="E15" s="23">
        <f>IF(A15="","",IF(N(C15)&gt;=$D$3,$F$4,IF(N(C15)&gt;=$B$3,$D$4,$B$4)))</f>
        <v/>
      </c>
      <c r="F15" s="24">
        <f>IF(A15="","",N(C15)*E15)</f>
        <v/>
      </c>
      <c r="G15" s="24">
        <f>IF(A15="","",N(D15)*$F$3)</f>
        <v/>
      </c>
      <c r="H15" s="24">
        <f>IF(A15="","",N(B15)+F15+G15)</f>
        <v/>
      </c>
      <c r="I15" s="23">
        <f>IF(OR(A15="",N(C15)+N(D15)=0),"",H15/(N(C15)+N(D15)))</f>
        <v/>
      </c>
      <c r="J15" s="24">
        <f>IF(A15="","",N(C15)-F15-N(B15))</f>
        <v/>
      </c>
    </row>
    <row r="16">
      <c r="A16" s="22" t="n"/>
      <c r="B16" s="19" t="n"/>
      <c r="C16" s="19" t="n"/>
      <c r="D16" s="19" t="n"/>
      <c r="E16" s="23">
        <f>IF(A16="","",IF(N(C16)&gt;=$D$3,$F$4,IF(N(C16)&gt;=$B$3,$D$4,$B$4)))</f>
        <v/>
      </c>
      <c r="F16" s="24">
        <f>IF(A16="","",N(C16)*E16)</f>
        <v/>
      </c>
      <c r="G16" s="24">
        <f>IF(A16="","",N(D16)*$F$3)</f>
        <v/>
      </c>
      <c r="H16" s="24">
        <f>IF(A16="","",N(B16)+F16+G16)</f>
        <v/>
      </c>
      <c r="I16" s="23">
        <f>IF(OR(A16="",N(C16)+N(D16)=0),"",H16/(N(C16)+N(D16)))</f>
        <v/>
      </c>
      <c r="J16" s="24">
        <f>IF(A16="","",N(C16)-F16-N(B16))</f>
        <v/>
      </c>
    </row>
    <row r="17">
      <c r="A17" s="22" t="n"/>
      <c r="B17" s="19" t="n"/>
      <c r="C17" s="19" t="n"/>
      <c r="D17" s="19" t="n"/>
      <c r="E17" s="23">
        <f>IF(A17="","",IF(N(C17)&gt;=$D$3,$F$4,IF(N(C17)&gt;=$B$3,$D$4,$B$4)))</f>
        <v/>
      </c>
      <c r="F17" s="24">
        <f>IF(A17="","",N(C17)*E17)</f>
        <v/>
      </c>
      <c r="G17" s="24">
        <f>IF(A17="","",N(D17)*$F$3)</f>
        <v/>
      </c>
      <c r="H17" s="24">
        <f>IF(A17="","",N(B17)+F17+G17)</f>
        <v/>
      </c>
      <c r="I17" s="23">
        <f>IF(OR(A17="",N(C17)+N(D17)=0),"",H17/(N(C17)+N(D17)))</f>
        <v/>
      </c>
      <c r="J17" s="24">
        <f>IF(A17="","",N(C17)-F17-N(B17))</f>
        <v/>
      </c>
    </row>
    <row r="18">
      <c r="A18" s="22" t="n"/>
      <c r="B18" s="19" t="n"/>
      <c r="C18" s="19" t="n"/>
      <c r="D18" s="19" t="n"/>
      <c r="E18" s="23">
        <f>IF(A18="","",IF(N(C18)&gt;=$D$3,$F$4,IF(N(C18)&gt;=$B$3,$D$4,$B$4)))</f>
        <v/>
      </c>
      <c r="F18" s="24">
        <f>IF(A18="","",N(C18)*E18)</f>
        <v/>
      </c>
      <c r="G18" s="24">
        <f>IF(A18="","",N(D18)*$F$3)</f>
        <v/>
      </c>
      <c r="H18" s="24">
        <f>IF(A18="","",N(B18)+F18+G18)</f>
        <v/>
      </c>
      <c r="I18" s="23">
        <f>IF(OR(A18="",N(C18)+N(D18)=0),"",H18/(N(C18)+N(D18)))</f>
        <v/>
      </c>
      <c r="J18" s="24">
        <f>IF(A18="","",N(C18)-F18-N(B18))</f>
        <v/>
      </c>
    </row>
    <row r="19">
      <c r="A19" s="22" t="n"/>
      <c r="B19" s="19" t="n"/>
      <c r="C19" s="19" t="n"/>
      <c r="D19" s="19" t="n"/>
      <c r="E19" s="23">
        <f>IF(A19="","",IF(N(C19)&gt;=$D$3,$F$4,IF(N(C19)&gt;=$B$3,$D$4,$B$4)))</f>
        <v/>
      </c>
      <c r="F19" s="24">
        <f>IF(A19="","",N(C19)*E19)</f>
        <v/>
      </c>
      <c r="G19" s="24">
        <f>IF(A19="","",N(D19)*$F$3)</f>
        <v/>
      </c>
      <c r="H19" s="24">
        <f>IF(A19="","",N(B19)+F19+G19)</f>
        <v/>
      </c>
      <c r="I19" s="23">
        <f>IF(OR(A19="",N(C19)+N(D19)=0),"",H19/(N(C19)+N(D19)))</f>
        <v/>
      </c>
      <c r="J19" s="24">
        <f>IF(A19="","",N(C19)-F19-N(B19))</f>
        <v/>
      </c>
    </row>
    <row r="20">
      <c r="A20" s="22" t="n"/>
      <c r="B20" s="19" t="n"/>
      <c r="C20" s="19" t="n"/>
      <c r="D20" s="19" t="n"/>
      <c r="E20" s="23">
        <f>IF(A20="","",IF(N(C20)&gt;=$D$3,$F$4,IF(N(C20)&gt;=$B$3,$D$4,$B$4)))</f>
        <v/>
      </c>
      <c r="F20" s="24">
        <f>IF(A20="","",N(C20)*E20)</f>
        <v/>
      </c>
      <c r="G20" s="24">
        <f>IF(A20="","",N(D20)*$F$3)</f>
        <v/>
      </c>
      <c r="H20" s="24">
        <f>IF(A20="","",N(B20)+F20+G20)</f>
        <v/>
      </c>
      <c r="I20" s="23">
        <f>IF(OR(A20="",N(C20)+N(D20)=0),"",H20/(N(C20)+N(D20)))</f>
        <v/>
      </c>
      <c r="J20" s="24">
        <f>IF(A20="","",N(C20)-F20-N(B20))</f>
        <v/>
      </c>
    </row>
    <row r="21">
      <c r="A21" s="22" t="n"/>
      <c r="B21" s="19" t="n"/>
      <c r="C21" s="19" t="n"/>
      <c r="D21" s="19" t="n"/>
      <c r="E21" s="23">
        <f>IF(A21="","",IF(N(C21)&gt;=$D$3,$F$4,IF(N(C21)&gt;=$B$3,$D$4,$B$4)))</f>
        <v/>
      </c>
      <c r="F21" s="24">
        <f>IF(A21="","",N(C21)*E21)</f>
        <v/>
      </c>
      <c r="G21" s="24">
        <f>IF(A21="","",N(D21)*$F$3)</f>
        <v/>
      </c>
      <c r="H21" s="24">
        <f>IF(A21="","",N(B21)+F21+G21)</f>
        <v/>
      </c>
      <c r="I21" s="23">
        <f>IF(OR(A21="",N(C21)+N(D21)=0),"",H21/(N(C21)+N(D21)))</f>
        <v/>
      </c>
      <c r="J21" s="24">
        <f>IF(A21="","",N(C21)-F21-N(B21))</f>
        <v/>
      </c>
    </row>
    <row r="22">
      <c r="A22" s="22" t="n"/>
      <c r="B22" s="19" t="n"/>
      <c r="C22" s="19" t="n"/>
      <c r="D22" s="19" t="n"/>
      <c r="E22" s="23">
        <f>IF(A22="","",IF(N(C22)&gt;=$D$3,$F$4,IF(N(C22)&gt;=$B$3,$D$4,$B$4)))</f>
        <v/>
      </c>
      <c r="F22" s="24">
        <f>IF(A22="","",N(C22)*E22)</f>
        <v/>
      </c>
      <c r="G22" s="24">
        <f>IF(A22="","",N(D22)*$F$3)</f>
        <v/>
      </c>
      <c r="H22" s="24">
        <f>IF(A22="","",N(B22)+F22+G22)</f>
        <v/>
      </c>
      <c r="I22" s="23">
        <f>IF(OR(A22="",N(C22)+N(D22)=0),"",H22/(N(C22)+N(D22)))</f>
        <v/>
      </c>
      <c r="J22" s="24">
        <f>IF(A22="","",N(C22)-F22-N(B22))</f>
        <v/>
      </c>
    </row>
    <row r="23">
      <c r="A23" s="22" t="n"/>
      <c r="B23" s="19" t="n"/>
      <c r="C23" s="19" t="n"/>
      <c r="D23" s="19" t="n"/>
      <c r="E23" s="23">
        <f>IF(A23="","",IF(N(C23)&gt;=$D$3,$F$4,IF(N(C23)&gt;=$B$3,$D$4,$B$4)))</f>
        <v/>
      </c>
      <c r="F23" s="24">
        <f>IF(A23="","",N(C23)*E23)</f>
        <v/>
      </c>
      <c r="G23" s="24">
        <f>IF(A23="","",N(D23)*$F$3)</f>
        <v/>
      </c>
      <c r="H23" s="24">
        <f>IF(A23="","",N(B23)+F23+G23)</f>
        <v/>
      </c>
      <c r="I23" s="23">
        <f>IF(OR(A23="",N(C23)+N(D23)=0),"",H23/(N(C23)+N(D23)))</f>
        <v/>
      </c>
      <c r="J23" s="24">
        <f>IF(A23="","",N(C23)-F23-N(B23))</f>
        <v/>
      </c>
    </row>
    <row r="24">
      <c r="A24" s="22" t="n"/>
      <c r="B24" s="19" t="n"/>
      <c r="C24" s="19" t="n"/>
      <c r="D24" s="19" t="n"/>
      <c r="E24" s="23">
        <f>IF(A24="","",IF(N(C24)&gt;=$D$3,$F$4,IF(N(C24)&gt;=$B$3,$D$4,$B$4)))</f>
        <v/>
      </c>
      <c r="F24" s="24">
        <f>IF(A24="","",N(C24)*E24)</f>
        <v/>
      </c>
      <c r="G24" s="24">
        <f>IF(A24="","",N(D24)*$F$3)</f>
        <v/>
      </c>
      <c r="H24" s="24">
        <f>IF(A24="","",N(B24)+F24+G24)</f>
        <v/>
      </c>
      <c r="I24" s="23">
        <f>IF(OR(A24="",N(C24)+N(D24)=0),"",H24/(N(C24)+N(D24)))</f>
        <v/>
      </c>
      <c r="J24" s="24">
        <f>IF(A24="","",N(C24)-F24-N(B24))</f>
        <v/>
      </c>
    </row>
    <row r="25">
      <c r="A25" s="22" t="n"/>
      <c r="B25" s="19" t="n"/>
      <c r="C25" s="19" t="n"/>
      <c r="D25" s="19" t="n"/>
      <c r="E25" s="23">
        <f>IF(A25="","",IF(N(C25)&gt;=$D$3,$F$4,IF(N(C25)&gt;=$B$3,$D$4,$B$4)))</f>
        <v/>
      </c>
      <c r="F25" s="24">
        <f>IF(A25="","",N(C25)*E25)</f>
        <v/>
      </c>
      <c r="G25" s="24">
        <f>IF(A25="","",N(D25)*$F$3)</f>
        <v/>
      </c>
      <c r="H25" s="24">
        <f>IF(A25="","",N(B25)+F25+G25)</f>
        <v/>
      </c>
      <c r="I25" s="23">
        <f>IF(OR(A25="",N(C25)+N(D25)=0),"",H25/(N(C25)+N(D25)))</f>
        <v/>
      </c>
      <c r="J25" s="24">
        <f>IF(A25="","",N(C25)-F25-N(B25))</f>
        <v/>
      </c>
    </row>
    <row r="26">
      <c r="A26" s="22" t="n"/>
      <c r="B26" s="19" t="n"/>
      <c r="C26" s="19" t="n"/>
      <c r="D26" s="19" t="n"/>
      <c r="E26" s="23">
        <f>IF(A26="","",IF(N(C26)&gt;=$D$3,$F$4,IF(N(C26)&gt;=$B$3,$D$4,$B$4)))</f>
        <v/>
      </c>
      <c r="F26" s="24">
        <f>IF(A26="","",N(C26)*E26)</f>
        <v/>
      </c>
      <c r="G26" s="24">
        <f>IF(A26="","",N(D26)*$F$3)</f>
        <v/>
      </c>
      <c r="H26" s="24">
        <f>IF(A26="","",N(B26)+F26+G26)</f>
        <v/>
      </c>
      <c r="I26" s="23">
        <f>IF(OR(A26="",N(C26)+N(D26)=0),"",H26/(N(C26)+N(D26)))</f>
        <v/>
      </c>
      <c r="J26" s="24">
        <f>IF(A26="","",N(C26)-F26-N(B26))</f>
        <v/>
      </c>
    </row>
    <row r="27">
      <c r="A27" s="25" t="inlineStr">
        <is>
          <t>الإجمالي</t>
        </is>
      </c>
      <c r="B27" s="26">
        <f>SUM(B7:B26)</f>
        <v/>
      </c>
      <c r="C27" s="26">
        <f>SUM(C7:C26)</f>
        <v/>
      </c>
      <c r="D27" s="26">
        <f>SUM(D7:D26)</f>
        <v/>
      </c>
      <c r="E27" s="27" t="n"/>
      <c r="F27" s="26">
        <f>SUM(F7:F26)</f>
        <v/>
      </c>
      <c r="G27" s="26">
        <f>SUM(G7:G26)</f>
        <v/>
      </c>
      <c r="H27" s="26">
        <f>SUM(H7:H26)</f>
        <v/>
      </c>
      <c r="I27" s="28">
        <f>IF(C27+D27=0,"",H27/(C27+D27))</f>
        <v/>
      </c>
      <c r="J27" s="26">
        <f>SUM(J7:J26)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conditionalFormatting sqref="I7:I26">
    <cfRule type="cellIs" priority="1" operator="greaterThan" dxfId="0">
      <formula>0.5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2026-10-29T11:11:36Z</dcterms:created>
  <dcterms:modified xmlns:dcterms="http://purl.org/dc/terms/" xmlns:xsi="http://www.w3.org/2001/XMLSchema-instance" xsi:type="dcterms:W3CDTF">2026-10-29T11:11:36Z</dcterms:modified>
</cp:coreProperties>
</file>