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شحنات" sheetId="3" state="visible" r:id="rId3"/>
  </sheets>
  <definedNames>
    <definedName name="_xlnm.Print_Area" localSheetId="2">'الشحنات'!$A$1:$N$56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#,##0;[Red]-#,##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6" pivotButton="0" quotePrefix="0" xfId="0"/>
    <xf numFmtId="0" fontId="16" fillId="5" borderId="6" applyAlignment="1" pivotButton="0" quotePrefix="0" xfId="0">
      <alignment horizontal="right" vertical="center" wrapText="1"/>
    </xf>
    <xf numFmtId="165" fontId="16" fillId="5" borderId="6" applyAlignment="1" pivotButton="0" quotePrefix="0" xfId="0">
      <alignment horizontal="center" vertical="center"/>
    </xf>
    <xf numFmtId="166" fontId="16" fillId="5" borderId="6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الشحنة لشركات النقل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لشركات النقل والتوزيع: يحسب تكلفة كل رحلة (وقود بالكيلومتر، أجر السائق، الكارتة والرسوم، التحميل والتفريغ، نصيب الرحلة من التكاليف الثابتة للسيارة) ويقارنها بسعر النقل، فيعطي الربح والهامش وتكلفة الكيلومتر والطن.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تكلفة الوقود لكل كيلومتر أعلى ورقة «الشحنات»، ثم لكل شحنة المسار والمسافة والوزن والتكاليف وسعر النقل.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نصيب الرحلة من التكاليف الثابتة = (إهلاك + تأمين + ترخيص + صيانة دورية للسيارة) ÷ عدد الرحلات المتوقعة. احسب المسافة ذهابًا وعودة إن كانت العودة فارغة.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56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0" customWidth="1" min="2" max="2"/>
    <col width="8" customWidth="1" min="3" max="3"/>
    <col width="9" customWidth="1" min="4" max="4"/>
    <col width="10" customWidth="1" min="5" max="5"/>
    <col width="10" customWidth="1" min="6" max="6"/>
    <col width="9" customWidth="1" min="7" max="7"/>
    <col width="10" customWidth="1" min="8" max="8"/>
    <col width="10" customWidth="1" min="9" max="9"/>
    <col width="11" customWidth="1" min="10" max="10"/>
    <col width="10" customWidth="1" min="11" max="11"/>
    <col width="9" customWidth="1" min="12" max="12"/>
    <col width="9" customWidth="1" min="13" max="13"/>
    <col width="10" customWidth="1" min="14" max="14"/>
  </cols>
  <sheetData>
    <row r="1" ht="30" customHeight="1">
      <c r="A1" s="15" t="inlineStr">
        <is>
          <t>تكلفة وربحية الشحنات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تكلفة الوقود للكيلومتر</t>
        </is>
      </c>
      <c r="B3" s="19" t="n"/>
      <c r="C3" s="20" t="n">
        <v>6.5</v>
      </c>
    </row>
    <row r="5" ht="44" customHeight="1">
      <c r="A5" s="21" t="inlineStr">
        <is>
          <t>الشحنة</t>
        </is>
      </c>
      <c r="B5" s="21" t="inlineStr">
        <is>
          <t>المسار</t>
        </is>
      </c>
      <c r="C5" s="21" t="inlineStr">
        <is>
          <t>المسافة كم</t>
        </is>
      </c>
      <c r="D5" s="21" t="inlineStr">
        <is>
          <t>الوزن كجم</t>
        </is>
      </c>
      <c r="E5" s="21" t="inlineStr">
        <is>
          <t>أجر السائق</t>
        </is>
      </c>
      <c r="F5" s="21" t="inlineStr">
        <is>
          <t>كارتة ورسوم</t>
        </is>
      </c>
      <c r="G5" s="21" t="inlineStr">
        <is>
          <t>تحميل وتفريغ</t>
        </is>
      </c>
      <c r="H5" s="21" t="inlineStr">
        <is>
          <t>تكاليف ثابتة للرحلة</t>
        </is>
      </c>
      <c r="I5" s="21" t="inlineStr">
        <is>
          <t>سعر النقل</t>
        </is>
      </c>
      <c r="J5" s="21" t="inlineStr">
        <is>
          <t>تكلفة الوقود</t>
        </is>
      </c>
      <c r="K5" s="21" t="inlineStr">
        <is>
          <t>إجمالي التكلفة</t>
        </is>
      </c>
      <c r="L5" s="21" t="inlineStr">
        <is>
          <t>الربح</t>
        </is>
      </c>
      <c r="M5" s="21" t="inlineStr">
        <is>
          <t>الهامش</t>
        </is>
      </c>
      <c r="N5" s="21" t="inlineStr">
        <is>
          <t>تكلفة الطن</t>
        </is>
      </c>
    </row>
    <row r="6">
      <c r="A6" s="22" t="inlineStr">
        <is>
          <t>SH-801</t>
        </is>
      </c>
      <c r="B6" s="23" t="inlineStr">
        <is>
          <t>القاهرة - الإسكندرية</t>
        </is>
      </c>
      <c r="C6" s="24" t="n">
        <v>220</v>
      </c>
      <c r="D6" s="24" t="n">
        <v>8500</v>
      </c>
      <c r="E6" s="24" t="n">
        <v>1200</v>
      </c>
      <c r="F6" s="24" t="n">
        <v>150</v>
      </c>
      <c r="G6" s="24" t="n">
        <v>300</v>
      </c>
      <c r="H6" s="24" t="n">
        <v>900</v>
      </c>
      <c r="I6" s="24" t="n">
        <v>6800</v>
      </c>
      <c r="J6" s="25">
        <f>IF(A6="","",N(C6)*$C$3)</f>
        <v/>
      </c>
      <c r="K6" s="25">
        <f>IF(A6="","",J6+N(E6)+N(F6)+N(G6)+N(H6))</f>
        <v/>
      </c>
      <c r="L6" s="25">
        <f>IF(A6="","",N(I6)-K6)</f>
        <v/>
      </c>
      <c r="M6" s="26">
        <f>IF(OR(A6="",N(I6)=0),"",L6/I6)</f>
        <v/>
      </c>
      <c r="N6" s="25">
        <f>IF(OR(A6="",N(D6)=0),"",K6/D6*1000)</f>
        <v/>
      </c>
    </row>
    <row r="7">
      <c r="A7" s="22" t="inlineStr">
        <is>
          <t>SH-802</t>
        </is>
      </c>
      <c r="B7" s="23" t="inlineStr">
        <is>
          <t>القاهرة - أسيوط</t>
        </is>
      </c>
      <c r="C7" s="24" t="n">
        <v>375</v>
      </c>
      <c r="D7" s="24" t="n">
        <v>12000</v>
      </c>
      <c r="E7" s="24" t="n">
        <v>1800</v>
      </c>
      <c r="F7" s="24" t="n">
        <v>120</v>
      </c>
      <c r="G7" s="24" t="n">
        <v>400</v>
      </c>
      <c r="H7" s="24" t="n">
        <v>1400</v>
      </c>
      <c r="I7" s="24" t="n">
        <v>8900</v>
      </c>
      <c r="J7" s="25">
        <f>IF(A7="","",N(C7)*$C$3)</f>
        <v/>
      </c>
      <c r="K7" s="25">
        <f>IF(A7="","",J7+N(E7)+N(F7)+N(G7)+N(H7))</f>
        <v/>
      </c>
      <c r="L7" s="25">
        <f>IF(A7="","",N(I7)-K7)</f>
        <v/>
      </c>
      <c r="M7" s="26">
        <f>IF(OR(A7="",N(I7)=0),"",L7/I7)</f>
        <v/>
      </c>
      <c r="N7" s="25">
        <f>IF(OR(A7="",N(D7)=0),"",K7/D7*1000)</f>
        <v/>
      </c>
    </row>
    <row r="8">
      <c r="A8" s="22" t="inlineStr">
        <is>
          <t>SH-803</t>
        </is>
      </c>
      <c r="B8" s="23" t="inlineStr">
        <is>
          <t>العاشر - بورسعيد</t>
        </is>
      </c>
      <c r="C8" s="24" t="n">
        <v>140</v>
      </c>
      <c r="D8" s="24" t="n">
        <v>6000</v>
      </c>
      <c r="E8" s="24" t="n">
        <v>900</v>
      </c>
      <c r="F8" s="24" t="n">
        <v>60</v>
      </c>
      <c r="G8" s="24" t="n">
        <v>250</v>
      </c>
      <c r="H8" s="24" t="n">
        <v>700</v>
      </c>
      <c r="I8" s="24" t="n">
        <v>3600</v>
      </c>
      <c r="J8" s="25">
        <f>IF(A8="","",N(C8)*$C$3)</f>
        <v/>
      </c>
      <c r="K8" s="25">
        <f>IF(A8="","",J8+N(E8)+N(F8)+N(G8)+N(H8))</f>
        <v/>
      </c>
      <c r="L8" s="25">
        <f>IF(A8="","",N(I8)-K8)</f>
        <v/>
      </c>
      <c r="M8" s="26">
        <f>IF(OR(A8="",N(I8)=0),"",L8/I8)</f>
        <v/>
      </c>
      <c r="N8" s="25">
        <f>IF(OR(A8="",N(D8)=0),"",K8/D8*1000)</f>
        <v/>
      </c>
    </row>
    <row r="9">
      <c r="A9" s="22" t="inlineStr">
        <is>
          <t>SH-804</t>
        </is>
      </c>
      <c r="B9" s="23" t="inlineStr">
        <is>
          <t>القاهرة - الغردقة</t>
        </is>
      </c>
      <c r="C9" s="24" t="n">
        <v>460</v>
      </c>
      <c r="D9" s="24" t="n">
        <v>4000</v>
      </c>
      <c r="E9" s="24" t="n">
        <v>2100</v>
      </c>
      <c r="F9" s="24" t="n">
        <v>200</v>
      </c>
      <c r="G9" s="24" t="n">
        <v>300</v>
      </c>
      <c r="H9" s="24" t="n">
        <v>1600</v>
      </c>
      <c r="I9" s="24" t="n">
        <v>7200</v>
      </c>
      <c r="J9" s="25">
        <f>IF(A9="","",N(C9)*$C$3)</f>
        <v/>
      </c>
      <c r="K9" s="25">
        <f>IF(A9="","",J9+N(E9)+N(F9)+N(G9)+N(H9))</f>
        <v/>
      </c>
      <c r="L9" s="25">
        <f>IF(A9="","",N(I9)-K9)</f>
        <v/>
      </c>
      <c r="M9" s="26">
        <f>IF(OR(A9="",N(I9)=0),"",L9/I9)</f>
        <v/>
      </c>
      <c r="N9" s="25">
        <f>IF(OR(A9="",N(D9)=0),"",K9/D9*1000)</f>
        <v/>
      </c>
    </row>
    <row r="10">
      <c r="A10" s="22" t="inlineStr">
        <is>
          <t>SH-805</t>
        </is>
      </c>
      <c r="B10" s="23" t="inlineStr">
        <is>
          <t>الإسكندرية - طنطا</t>
        </is>
      </c>
      <c r="C10" s="24" t="n">
        <v>115</v>
      </c>
      <c r="D10" s="24" t="n">
        <v>9000</v>
      </c>
      <c r="E10" s="24" t="n">
        <v>800</v>
      </c>
      <c r="F10" s="24" t="n">
        <v>40</v>
      </c>
      <c r="G10" s="24" t="n">
        <v>350</v>
      </c>
      <c r="H10" s="24" t="n">
        <v>600</v>
      </c>
      <c r="I10" s="24" t="n">
        <v>3900</v>
      </c>
      <c r="J10" s="25">
        <f>IF(A10="","",N(C10)*$C$3)</f>
        <v/>
      </c>
      <c r="K10" s="25">
        <f>IF(A10="","",J10+N(E10)+N(F10)+N(G10)+N(H10))</f>
        <v/>
      </c>
      <c r="L10" s="25">
        <f>IF(A10="","",N(I10)-K10)</f>
        <v/>
      </c>
      <c r="M10" s="26">
        <f>IF(OR(A10="",N(I10)=0),"",L10/I10)</f>
        <v/>
      </c>
      <c r="N10" s="25">
        <f>IF(OR(A10="",N(D10)=0),"",K10/D10*1000)</f>
        <v/>
      </c>
    </row>
    <row r="11">
      <c r="A11" s="22" t="inlineStr">
        <is>
          <t>SH-806</t>
        </is>
      </c>
      <c r="B11" s="23" t="inlineStr">
        <is>
          <t>السادات - المنيا</t>
        </is>
      </c>
      <c r="C11" s="24" t="n">
        <v>260</v>
      </c>
      <c r="D11" s="24" t="n">
        <v>15000</v>
      </c>
      <c r="E11" s="24" t="n">
        <v>1400</v>
      </c>
      <c r="F11" s="24" t="n">
        <v>90</v>
      </c>
      <c r="G11" s="24" t="n">
        <v>450</v>
      </c>
      <c r="H11" s="24" t="n">
        <v>1100</v>
      </c>
      <c r="I11" s="24" t="n">
        <v>7400</v>
      </c>
      <c r="J11" s="25">
        <f>IF(A11="","",N(C11)*$C$3)</f>
        <v/>
      </c>
      <c r="K11" s="25">
        <f>IF(A11="","",J11+N(E11)+N(F11)+N(G11)+N(H11))</f>
        <v/>
      </c>
      <c r="L11" s="25">
        <f>IF(A11="","",N(I11)-K11)</f>
        <v/>
      </c>
      <c r="M11" s="26">
        <f>IF(OR(A11="",N(I11)=0),"",L11/I11)</f>
        <v/>
      </c>
      <c r="N11" s="25">
        <f>IF(OR(A11="",N(D11)=0),"",K11/D11*1000)</f>
        <v/>
      </c>
    </row>
    <row r="12">
      <c r="A12" s="22" t="n"/>
      <c r="B12" s="23" t="n"/>
      <c r="C12" s="24" t="n"/>
      <c r="D12" s="24" t="n"/>
      <c r="E12" s="24" t="n"/>
      <c r="F12" s="24" t="n"/>
      <c r="G12" s="24" t="n"/>
      <c r="H12" s="24" t="n"/>
      <c r="I12" s="24" t="n"/>
      <c r="J12" s="25">
        <f>IF(A12="","",N(C12)*$C$3)</f>
        <v/>
      </c>
      <c r="K12" s="25">
        <f>IF(A12="","",J12+N(E12)+N(F12)+N(G12)+N(H12))</f>
        <v/>
      </c>
      <c r="L12" s="25">
        <f>IF(A12="","",N(I12)-K12)</f>
        <v/>
      </c>
      <c r="M12" s="26">
        <f>IF(OR(A12="",N(I12)=0),"",L12/I12)</f>
        <v/>
      </c>
      <c r="N12" s="25">
        <f>IF(OR(A12="",N(D12)=0),"",K12/D12*1000)</f>
        <v/>
      </c>
    </row>
    <row r="13">
      <c r="A13" s="22" t="n"/>
      <c r="B13" s="23" t="n"/>
      <c r="C13" s="24" t="n"/>
      <c r="D13" s="24" t="n"/>
      <c r="E13" s="24" t="n"/>
      <c r="F13" s="24" t="n"/>
      <c r="G13" s="24" t="n"/>
      <c r="H13" s="24" t="n"/>
      <c r="I13" s="24" t="n"/>
      <c r="J13" s="25">
        <f>IF(A13="","",N(C13)*$C$3)</f>
        <v/>
      </c>
      <c r="K13" s="25">
        <f>IF(A13="","",J13+N(E13)+N(F13)+N(G13)+N(H13))</f>
        <v/>
      </c>
      <c r="L13" s="25">
        <f>IF(A13="","",N(I13)-K13)</f>
        <v/>
      </c>
      <c r="M13" s="26">
        <f>IF(OR(A13="",N(I13)=0),"",L13/I13)</f>
        <v/>
      </c>
      <c r="N13" s="25">
        <f>IF(OR(A13="",N(D13)=0),"",K13/D13*1000)</f>
        <v/>
      </c>
    </row>
    <row r="14">
      <c r="A14" s="22" t="n"/>
      <c r="B14" s="23" t="n"/>
      <c r="C14" s="24" t="n"/>
      <c r="D14" s="24" t="n"/>
      <c r="E14" s="24" t="n"/>
      <c r="F14" s="24" t="n"/>
      <c r="G14" s="24" t="n"/>
      <c r="H14" s="24" t="n"/>
      <c r="I14" s="24" t="n"/>
      <c r="J14" s="25">
        <f>IF(A14="","",N(C14)*$C$3)</f>
        <v/>
      </c>
      <c r="K14" s="25">
        <f>IF(A14="","",J14+N(E14)+N(F14)+N(G14)+N(H14))</f>
        <v/>
      </c>
      <c r="L14" s="25">
        <f>IF(A14="","",N(I14)-K14)</f>
        <v/>
      </c>
      <c r="M14" s="26">
        <f>IF(OR(A14="",N(I14)=0),"",L14/I14)</f>
        <v/>
      </c>
      <c r="N14" s="25">
        <f>IF(OR(A14="",N(D14)=0),"",K14/D14*1000)</f>
        <v/>
      </c>
    </row>
    <row r="15">
      <c r="A15" s="22" t="n"/>
      <c r="B15" s="23" t="n"/>
      <c r="C15" s="24" t="n"/>
      <c r="D15" s="24" t="n"/>
      <c r="E15" s="24" t="n"/>
      <c r="F15" s="24" t="n"/>
      <c r="G15" s="24" t="n"/>
      <c r="H15" s="24" t="n"/>
      <c r="I15" s="24" t="n"/>
      <c r="J15" s="25">
        <f>IF(A15="","",N(C15)*$C$3)</f>
        <v/>
      </c>
      <c r="K15" s="25">
        <f>IF(A15="","",J15+N(E15)+N(F15)+N(G15)+N(H15))</f>
        <v/>
      </c>
      <c r="L15" s="25">
        <f>IF(A15="","",N(I15)-K15)</f>
        <v/>
      </c>
      <c r="M15" s="26">
        <f>IF(OR(A15="",N(I15)=0),"",L15/I15)</f>
        <v/>
      </c>
      <c r="N15" s="25">
        <f>IF(OR(A15="",N(D15)=0),"",K15/D15*1000)</f>
        <v/>
      </c>
    </row>
    <row r="16">
      <c r="A16" s="22" t="n"/>
      <c r="B16" s="23" t="n"/>
      <c r="C16" s="24" t="n"/>
      <c r="D16" s="24" t="n"/>
      <c r="E16" s="24" t="n"/>
      <c r="F16" s="24" t="n"/>
      <c r="G16" s="24" t="n"/>
      <c r="H16" s="24" t="n"/>
      <c r="I16" s="24" t="n"/>
      <c r="J16" s="25">
        <f>IF(A16="","",N(C16)*$C$3)</f>
        <v/>
      </c>
      <c r="K16" s="25">
        <f>IF(A16="","",J16+N(E16)+N(F16)+N(G16)+N(H16))</f>
        <v/>
      </c>
      <c r="L16" s="25">
        <f>IF(A16="","",N(I16)-K16)</f>
        <v/>
      </c>
      <c r="M16" s="26">
        <f>IF(OR(A16="",N(I16)=0),"",L16/I16)</f>
        <v/>
      </c>
      <c r="N16" s="25">
        <f>IF(OR(A16="",N(D16)=0),"",K16/D16*1000)</f>
        <v/>
      </c>
    </row>
    <row r="17">
      <c r="A17" s="22" t="n"/>
      <c r="B17" s="23" t="n"/>
      <c r="C17" s="24" t="n"/>
      <c r="D17" s="24" t="n"/>
      <c r="E17" s="24" t="n"/>
      <c r="F17" s="24" t="n"/>
      <c r="G17" s="24" t="n"/>
      <c r="H17" s="24" t="n"/>
      <c r="I17" s="24" t="n"/>
      <c r="J17" s="25">
        <f>IF(A17="","",N(C17)*$C$3)</f>
        <v/>
      </c>
      <c r="K17" s="25">
        <f>IF(A17="","",J17+N(E17)+N(F17)+N(G17)+N(H17))</f>
        <v/>
      </c>
      <c r="L17" s="25">
        <f>IF(A17="","",N(I17)-K17)</f>
        <v/>
      </c>
      <c r="M17" s="26">
        <f>IF(OR(A17="",N(I17)=0),"",L17/I17)</f>
        <v/>
      </c>
      <c r="N17" s="25">
        <f>IF(OR(A17="",N(D17)=0),"",K17/D17*1000)</f>
        <v/>
      </c>
    </row>
    <row r="18">
      <c r="A18" s="22" t="n"/>
      <c r="B18" s="23" t="n"/>
      <c r="C18" s="24" t="n"/>
      <c r="D18" s="24" t="n"/>
      <c r="E18" s="24" t="n"/>
      <c r="F18" s="24" t="n"/>
      <c r="G18" s="24" t="n"/>
      <c r="H18" s="24" t="n"/>
      <c r="I18" s="24" t="n"/>
      <c r="J18" s="25">
        <f>IF(A18="","",N(C18)*$C$3)</f>
        <v/>
      </c>
      <c r="K18" s="25">
        <f>IF(A18="","",J18+N(E18)+N(F18)+N(G18)+N(H18))</f>
        <v/>
      </c>
      <c r="L18" s="25">
        <f>IF(A18="","",N(I18)-K18)</f>
        <v/>
      </c>
      <c r="M18" s="26">
        <f>IF(OR(A18="",N(I18)=0),"",L18/I18)</f>
        <v/>
      </c>
      <c r="N18" s="25">
        <f>IF(OR(A18="",N(D18)=0),"",K18/D18*1000)</f>
        <v/>
      </c>
    </row>
    <row r="19">
      <c r="A19" s="22" t="n"/>
      <c r="B19" s="23" t="n"/>
      <c r="C19" s="24" t="n"/>
      <c r="D19" s="24" t="n"/>
      <c r="E19" s="24" t="n"/>
      <c r="F19" s="24" t="n"/>
      <c r="G19" s="24" t="n"/>
      <c r="H19" s="24" t="n"/>
      <c r="I19" s="24" t="n"/>
      <c r="J19" s="25">
        <f>IF(A19="","",N(C19)*$C$3)</f>
        <v/>
      </c>
      <c r="K19" s="25">
        <f>IF(A19="","",J19+N(E19)+N(F19)+N(G19)+N(H19))</f>
        <v/>
      </c>
      <c r="L19" s="25">
        <f>IF(A19="","",N(I19)-K19)</f>
        <v/>
      </c>
      <c r="M19" s="26">
        <f>IF(OR(A19="",N(I19)=0),"",L19/I19)</f>
        <v/>
      </c>
      <c r="N19" s="25">
        <f>IF(OR(A19="",N(D19)=0),"",K19/D19*1000)</f>
        <v/>
      </c>
    </row>
    <row r="20">
      <c r="A20" s="22" t="n"/>
      <c r="B20" s="23" t="n"/>
      <c r="C20" s="24" t="n"/>
      <c r="D20" s="24" t="n"/>
      <c r="E20" s="24" t="n"/>
      <c r="F20" s="24" t="n"/>
      <c r="G20" s="24" t="n"/>
      <c r="H20" s="24" t="n"/>
      <c r="I20" s="24" t="n"/>
      <c r="J20" s="25">
        <f>IF(A20="","",N(C20)*$C$3)</f>
        <v/>
      </c>
      <c r="K20" s="25">
        <f>IF(A20="","",J20+N(E20)+N(F20)+N(G20)+N(H20))</f>
        <v/>
      </c>
      <c r="L20" s="25">
        <f>IF(A20="","",N(I20)-K20)</f>
        <v/>
      </c>
      <c r="M20" s="26">
        <f>IF(OR(A20="",N(I20)=0),"",L20/I20)</f>
        <v/>
      </c>
      <c r="N20" s="25">
        <f>IF(OR(A20="",N(D20)=0),"",K20/D20*1000)</f>
        <v/>
      </c>
    </row>
    <row r="21">
      <c r="A21" s="22" t="n"/>
      <c r="B21" s="23" t="n"/>
      <c r="C21" s="24" t="n"/>
      <c r="D21" s="24" t="n"/>
      <c r="E21" s="24" t="n"/>
      <c r="F21" s="24" t="n"/>
      <c r="G21" s="24" t="n"/>
      <c r="H21" s="24" t="n"/>
      <c r="I21" s="24" t="n"/>
      <c r="J21" s="25">
        <f>IF(A21="","",N(C21)*$C$3)</f>
        <v/>
      </c>
      <c r="K21" s="25">
        <f>IF(A21="","",J21+N(E21)+N(F21)+N(G21)+N(H21))</f>
        <v/>
      </c>
      <c r="L21" s="25">
        <f>IF(A21="","",N(I21)-K21)</f>
        <v/>
      </c>
      <c r="M21" s="26">
        <f>IF(OR(A21="",N(I21)=0),"",L21/I21)</f>
        <v/>
      </c>
      <c r="N21" s="25">
        <f>IF(OR(A21="",N(D21)=0),"",K21/D21*1000)</f>
        <v/>
      </c>
    </row>
    <row r="22">
      <c r="A22" s="22" t="n"/>
      <c r="B22" s="23" t="n"/>
      <c r="C22" s="24" t="n"/>
      <c r="D22" s="24" t="n"/>
      <c r="E22" s="24" t="n"/>
      <c r="F22" s="24" t="n"/>
      <c r="G22" s="24" t="n"/>
      <c r="H22" s="24" t="n"/>
      <c r="I22" s="24" t="n"/>
      <c r="J22" s="25">
        <f>IF(A22="","",N(C22)*$C$3)</f>
        <v/>
      </c>
      <c r="K22" s="25">
        <f>IF(A22="","",J22+N(E22)+N(F22)+N(G22)+N(H22))</f>
        <v/>
      </c>
      <c r="L22" s="25">
        <f>IF(A22="","",N(I22)-K22)</f>
        <v/>
      </c>
      <c r="M22" s="26">
        <f>IF(OR(A22="",N(I22)=0),"",L22/I22)</f>
        <v/>
      </c>
      <c r="N22" s="25">
        <f>IF(OR(A22="",N(D22)=0),"",K22/D22*1000)</f>
        <v/>
      </c>
    </row>
    <row r="23">
      <c r="A23" s="22" t="n"/>
      <c r="B23" s="23" t="n"/>
      <c r="C23" s="24" t="n"/>
      <c r="D23" s="24" t="n"/>
      <c r="E23" s="24" t="n"/>
      <c r="F23" s="24" t="n"/>
      <c r="G23" s="24" t="n"/>
      <c r="H23" s="24" t="n"/>
      <c r="I23" s="24" t="n"/>
      <c r="J23" s="25">
        <f>IF(A23="","",N(C23)*$C$3)</f>
        <v/>
      </c>
      <c r="K23" s="25">
        <f>IF(A23="","",J23+N(E23)+N(F23)+N(G23)+N(H23))</f>
        <v/>
      </c>
      <c r="L23" s="25">
        <f>IF(A23="","",N(I23)-K23)</f>
        <v/>
      </c>
      <c r="M23" s="26">
        <f>IF(OR(A23="",N(I23)=0),"",L23/I23)</f>
        <v/>
      </c>
      <c r="N23" s="25">
        <f>IF(OR(A23="",N(D23)=0),"",K23/D23*1000)</f>
        <v/>
      </c>
    </row>
    <row r="24">
      <c r="A24" s="22" t="n"/>
      <c r="B24" s="23" t="n"/>
      <c r="C24" s="24" t="n"/>
      <c r="D24" s="24" t="n"/>
      <c r="E24" s="24" t="n"/>
      <c r="F24" s="24" t="n"/>
      <c r="G24" s="24" t="n"/>
      <c r="H24" s="24" t="n"/>
      <c r="I24" s="24" t="n"/>
      <c r="J24" s="25">
        <f>IF(A24="","",N(C24)*$C$3)</f>
        <v/>
      </c>
      <c r="K24" s="25">
        <f>IF(A24="","",J24+N(E24)+N(F24)+N(G24)+N(H24))</f>
        <v/>
      </c>
      <c r="L24" s="25">
        <f>IF(A24="","",N(I24)-K24)</f>
        <v/>
      </c>
      <c r="M24" s="26">
        <f>IF(OR(A24="",N(I24)=0),"",L24/I24)</f>
        <v/>
      </c>
      <c r="N24" s="25">
        <f>IF(OR(A24="",N(D24)=0),"",K24/D24*1000)</f>
        <v/>
      </c>
    </row>
    <row r="25">
      <c r="A25" s="22" t="n"/>
      <c r="B25" s="23" t="n"/>
      <c r="C25" s="24" t="n"/>
      <c r="D25" s="24" t="n"/>
      <c r="E25" s="24" t="n"/>
      <c r="F25" s="24" t="n"/>
      <c r="G25" s="24" t="n"/>
      <c r="H25" s="24" t="n"/>
      <c r="I25" s="24" t="n"/>
      <c r="J25" s="25">
        <f>IF(A25="","",N(C25)*$C$3)</f>
        <v/>
      </c>
      <c r="K25" s="25">
        <f>IF(A25="","",J25+N(E25)+N(F25)+N(G25)+N(H25))</f>
        <v/>
      </c>
      <c r="L25" s="25">
        <f>IF(A25="","",N(I25)-K25)</f>
        <v/>
      </c>
      <c r="M25" s="26">
        <f>IF(OR(A25="",N(I25)=0),"",L25/I25)</f>
        <v/>
      </c>
      <c r="N25" s="25">
        <f>IF(OR(A25="",N(D25)=0),"",K25/D25*1000)</f>
        <v/>
      </c>
    </row>
    <row r="26">
      <c r="A26" s="22" t="n"/>
      <c r="B26" s="23" t="n"/>
      <c r="C26" s="24" t="n"/>
      <c r="D26" s="24" t="n"/>
      <c r="E26" s="24" t="n"/>
      <c r="F26" s="24" t="n"/>
      <c r="G26" s="24" t="n"/>
      <c r="H26" s="24" t="n"/>
      <c r="I26" s="24" t="n"/>
      <c r="J26" s="25">
        <f>IF(A26="","",N(C26)*$C$3)</f>
        <v/>
      </c>
      <c r="K26" s="25">
        <f>IF(A26="","",J26+N(E26)+N(F26)+N(G26)+N(H26))</f>
        <v/>
      </c>
      <c r="L26" s="25">
        <f>IF(A26="","",N(I26)-K26)</f>
        <v/>
      </c>
      <c r="M26" s="26">
        <f>IF(OR(A26="",N(I26)=0),"",L26/I26)</f>
        <v/>
      </c>
      <c r="N26" s="25">
        <f>IF(OR(A26="",N(D26)=0),"",K26/D26*1000)</f>
        <v/>
      </c>
    </row>
    <row r="27">
      <c r="A27" s="22" t="n"/>
      <c r="B27" s="23" t="n"/>
      <c r="C27" s="24" t="n"/>
      <c r="D27" s="24" t="n"/>
      <c r="E27" s="24" t="n"/>
      <c r="F27" s="24" t="n"/>
      <c r="G27" s="24" t="n"/>
      <c r="H27" s="24" t="n"/>
      <c r="I27" s="24" t="n"/>
      <c r="J27" s="25">
        <f>IF(A27="","",N(C27)*$C$3)</f>
        <v/>
      </c>
      <c r="K27" s="25">
        <f>IF(A27="","",J27+N(E27)+N(F27)+N(G27)+N(H27))</f>
        <v/>
      </c>
      <c r="L27" s="25">
        <f>IF(A27="","",N(I27)-K27)</f>
        <v/>
      </c>
      <c r="M27" s="26">
        <f>IF(OR(A27="",N(I27)=0),"",L27/I27)</f>
        <v/>
      </c>
      <c r="N27" s="25">
        <f>IF(OR(A27="",N(D27)=0),"",K27/D27*1000)</f>
        <v/>
      </c>
    </row>
    <row r="28">
      <c r="A28" s="22" t="n"/>
      <c r="B28" s="23" t="n"/>
      <c r="C28" s="24" t="n"/>
      <c r="D28" s="24" t="n"/>
      <c r="E28" s="24" t="n"/>
      <c r="F28" s="24" t="n"/>
      <c r="G28" s="24" t="n"/>
      <c r="H28" s="24" t="n"/>
      <c r="I28" s="24" t="n"/>
      <c r="J28" s="25">
        <f>IF(A28="","",N(C28)*$C$3)</f>
        <v/>
      </c>
      <c r="K28" s="25">
        <f>IF(A28="","",J28+N(E28)+N(F28)+N(G28)+N(H28))</f>
        <v/>
      </c>
      <c r="L28" s="25">
        <f>IF(A28="","",N(I28)-K28)</f>
        <v/>
      </c>
      <c r="M28" s="26">
        <f>IF(OR(A28="",N(I28)=0),"",L28/I28)</f>
        <v/>
      </c>
      <c r="N28" s="25">
        <f>IF(OR(A28="",N(D28)=0),"",K28/D28*1000)</f>
        <v/>
      </c>
    </row>
    <row r="29">
      <c r="A29" s="22" t="n"/>
      <c r="B29" s="23" t="n"/>
      <c r="C29" s="24" t="n"/>
      <c r="D29" s="24" t="n"/>
      <c r="E29" s="24" t="n"/>
      <c r="F29" s="24" t="n"/>
      <c r="G29" s="24" t="n"/>
      <c r="H29" s="24" t="n"/>
      <c r="I29" s="24" t="n"/>
      <c r="J29" s="25">
        <f>IF(A29="","",N(C29)*$C$3)</f>
        <v/>
      </c>
      <c r="K29" s="25">
        <f>IF(A29="","",J29+N(E29)+N(F29)+N(G29)+N(H29))</f>
        <v/>
      </c>
      <c r="L29" s="25">
        <f>IF(A29="","",N(I29)-K29)</f>
        <v/>
      </c>
      <c r="M29" s="26">
        <f>IF(OR(A29="",N(I29)=0),"",L29/I29)</f>
        <v/>
      </c>
      <c r="N29" s="25">
        <f>IF(OR(A29="",N(D29)=0),"",K29/D29*1000)</f>
        <v/>
      </c>
    </row>
    <row r="30">
      <c r="A30" s="22" t="n"/>
      <c r="B30" s="23" t="n"/>
      <c r="C30" s="24" t="n"/>
      <c r="D30" s="24" t="n"/>
      <c r="E30" s="24" t="n"/>
      <c r="F30" s="24" t="n"/>
      <c r="G30" s="24" t="n"/>
      <c r="H30" s="24" t="n"/>
      <c r="I30" s="24" t="n"/>
      <c r="J30" s="25">
        <f>IF(A30="","",N(C30)*$C$3)</f>
        <v/>
      </c>
      <c r="K30" s="25">
        <f>IF(A30="","",J30+N(E30)+N(F30)+N(G30)+N(H30))</f>
        <v/>
      </c>
      <c r="L30" s="25">
        <f>IF(A30="","",N(I30)-K30)</f>
        <v/>
      </c>
      <c r="M30" s="26">
        <f>IF(OR(A30="",N(I30)=0),"",L30/I30)</f>
        <v/>
      </c>
      <c r="N30" s="25">
        <f>IF(OR(A30="",N(D30)=0),"",K30/D30*1000)</f>
        <v/>
      </c>
    </row>
    <row r="31">
      <c r="A31" s="22" t="n"/>
      <c r="B31" s="23" t="n"/>
      <c r="C31" s="24" t="n"/>
      <c r="D31" s="24" t="n"/>
      <c r="E31" s="24" t="n"/>
      <c r="F31" s="24" t="n"/>
      <c r="G31" s="24" t="n"/>
      <c r="H31" s="24" t="n"/>
      <c r="I31" s="24" t="n"/>
      <c r="J31" s="25">
        <f>IF(A31="","",N(C31)*$C$3)</f>
        <v/>
      </c>
      <c r="K31" s="25">
        <f>IF(A31="","",J31+N(E31)+N(F31)+N(G31)+N(H31))</f>
        <v/>
      </c>
      <c r="L31" s="25">
        <f>IF(A31="","",N(I31)-K31)</f>
        <v/>
      </c>
      <c r="M31" s="26">
        <f>IF(OR(A31="",N(I31)=0),"",L31/I31)</f>
        <v/>
      </c>
      <c r="N31" s="25">
        <f>IF(OR(A31="",N(D31)=0),"",K31/D31*1000)</f>
        <v/>
      </c>
    </row>
    <row r="32">
      <c r="A32" s="22" t="n"/>
      <c r="B32" s="23" t="n"/>
      <c r="C32" s="24" t="n"/>
      <c r="D32" s="24" t="n"/>
      <c r="E32" s="24" t="n"/>
      <c r="F32" s="24" t="n"/>
      <c r="G32" s="24" t="n"/>
      <c r="H32" s="24" t="n"/>
      <c r="I32" s="24" t="n"/>
      <c r="J32" s="25">
        <f>IF(A32="","",N(C32)*$C$3)</f>
        <v/>
      </c>
      <c r="K32" s="25">
        <f>IF(A32="","",J32+N(E32)+N(F32)+N(G32)+N(H32))</f>
        <v/>
      </c>
      <c r="L32" s="25">
        <f>IF(A32="","",N(I32)-K32)</f>
        <v/>
      </c>
      <c r="M32" s="26">
        <f>IF(OR(A32="",N(I32)=0),"",L32/I32)</f>
        <v/>
      </c>
      <c r="N32" s="25">
        <f>IF(OR(A32="",N(D32)=0),"",K32/D32*1000)</f>
        <v/>
      </c>
    </row>
    <row r="33">
      <c r="A33" s="22" t="n"/>
      <c r="B33" s="23" t="n"/>
      <c r="C33" s="24" t="n"/>
      <c r="D33" s="24" t="n"/>
      <c r="E33" s="24" t="n"/>
      <c r="F33" s="24" t="n"/>
      <c r="G33" s="24" t="n"/>
      <c r="H33" s="24" t="n"/>
      <c r="I33" s="24" t="n"/>
      <c r="J33" s="25">
        <f>IF(A33="","",N(C33)*$C$3)</f>
        <v/>
      </c>
      <c r="K33" s="25">
        <f>IF(A33="","",J33+N(E33)+N(F33)+N(G33)+N(H33))</f>
        <v/>
      </c>
      <c r="L33" s="25">
        <f>IF(A33="","",N(I33)-K33)</f>
        <v/>
      </c>
      <c r="M33" s="26">
        <f>IF(OR(A33="",N(I33)=0),"",L33/I33)</f>
        <v/>
      </c>
      <c r="N33" s="25">
        <f>IF(OR(A33="",N(D33)=0),"",K33/D33*1000)</f>
        <v/>
      </c>
    </row>
    <row r="34">
      <c r="A34" s="22" t="n"/>
      <c r="B34" s="23" t="n"/>
      <c r="C34" s="24" t="n"/>
      <c r="D34" s="24" t="n"/>
      <c r="E34" s="24" t="n"/>
      <c r="F34" s="24" t="n"/>
      <c r="G34" s="24" t="n"/>
      <c r="H34" s="24" t="n"/>
      <c r="I34" s="24" t="n"/>
      <c r="J34" s="25">
        <f>IF(A34="","",N(C34)*$C$3)</f>
        <v/>
      </c>
      <c r="K34" s="25">
        <f>IF(A34="","",J34+N(E34)+N(F34)+N(G34)+N(H34))</f>
        <v/>
      </c>
      <c r="L34" s="25">
        <f>IF(A34="","",N(I34)-K34)</f>
        <v/>
      </c>
      <c r="M34" s="26">
        <f>IF(OR(A34="",N(I34)=0),"",L34/I34)</f>
        <v/>
      </c>
      <c r="N34" s="25">
        <f>IF(OR(A34="",N(D34)=0),"",K34/D34*1000)</f>
        <v/>
      </c>
    </row>
    <row r="35">
      <c r="A35" s="22" t="n"/>
      <c r="B35" s="23" t="n"/>
      <c r="C35" s="24" t="n"/>
      <c r="D35" s="24" t="n"/>
      <c r="E35" s="24" t="n"/>
      <c r="F35" s="24" t="n"/>
      <c r="G35" s="24" t="n"/>
      <c r="H35" s="24" t="n"/>
      <c r="I35" s="24" t="n"/>
      <c r="J35" s="25">
        <f>IF(A35="","",N(C35)*$C$3)</f>
        <v/>
      </c>
      <c r="K35" s="25">
        <f>IF(A35="","",J35+N(E35)+N(F35)+N(G35)+N(H35))</f>
        <v/>
      </c>
      <c r="L35" s="25">
        <f>IF(A35="","",N(I35)-K35)</f>
        <v/>
      </c>
      <c r="M35" s="26">
        <f>IF(OR(A35="",N(I35)=0),"",L35/I35)</f>
        <v/>
      </c>
      <c r="N35" s="25">
        <f>IF(OR(A35="",N(D35)=0),"",K35/D35*1000)</f>
        <v/>
      </c>
    </row>
    <row r="36">
      <c r="A36" s="22" t="n"/>
      <c r="B36" s="23" t="n"/>
      <c r="C36" s="24" t="n"/>
      <c r="D36" s="24" t="n"/>
      <c r="E36" s="24" t="n"/>
      <c r="F36" s="24" t="n"/>
      <c r="G36" s="24" t="n"/>
      <c r="H36" s="24" t="n"/>
      <c r="I36" s="24" t="n"/>
      <c r="J36" s="25">
        <f>IF(A36="","",N(C36)*$C$3)</f>
        <v/>
      </c>
      <c r="K36" s="25">
        <f>IF(A36="","",J36+N(E36)+N(F36)+N(G36)+N(H36))</f>
        <v/>
      </c>
      <c r="L36" s="25">
        <f>IF(A36="","",N(I36)-K36)</f>
        <v/>
      </c>
      <c r="M36" s="26">
        <f>IF(OR(A36="",N(I36)=0),"",L36/I36)</f>
        <v/>
      </c>
      <c r="N36" s="25">
        <f>IF(OR(A36="",N(D36)=0),"",K36/D36*1000)</f>
        <v/>
      </c>
    </row>
    <row r="37">
      <c r="A37" s="22" t="n"/>
      <c r="B37" s="23" t="n"/>
      <c r="C37" s="24" t="n"/>
      <c r="D37" s="24" t="n"/>
      <c r="E37" s="24" t="n"/>
      <c r="F37" s="24" t="n"/>
      <c r="G37" s="24" t="n"/>
      <c r="H37" s="24" t="n"/>
      <c r="I37" s="24" t="n"/>
      <c r="J37" s="25">
        <f>IF(A37="","",N(C37)*$C$3)</f>
        <v/>
      </c>
      <c r="K37" s="25">
        <f>IF(A37="","",J37+N(E37)+N(F37)+N(G37)+N(H37))</f>
        <v/>
      </c>
      <c r="L37" s="25">
        <f>IF(A37="","",N(I37)-K37)</f>
        <v/>
      </c>
      <c r="M37" s="26">
        <f>IF(OR(A37="",N(I37)=0),"",L37/I37)</f>
        <v/>
      </c>
      <c r="N37" s="25">
        <f>IF(OR(A37="",N(D37)=0),"",K37/D37*1000)</f>
        <v/>
      </c>
    </row>
    <row r="38">
      <c r="A38" s="22" t="n"/>
      <c r="B38" s="23" t="n"/>
      <c r="C38" s="24" t="n"/>
      <c r="D38" s="24" t="n"/>
      <c r="E38" s="24" t="n"/>
      <c r="F38" s="24" t="n"/>
      <c r="G38" s="24" t="n"/>
      <c r="H38" s="24" t="n"/>
      <c r="I38" s="24" t="n"/>
      <c r="J38" s="25">
        <f>IF(A38="","",N(C38)*$C$3)</f>
        <v/>
      </c>
      <c r="K38" s="25">
        <f>IF(A38="","",J38+N(E38)+N(F38)+N(G38)+N(H38))</f>
        <v/>
      </c>
      <c r="L38" s="25">
        <f>IF(A38="","",N(I38)-K38)</f>
        <v/>
      </c>
      <c r="M38" s="26">
        <f>IF(OR(A38="",N(I38)=0),"",L38/I38)</f>
        <v/>
      </c>
      <c r="N38" s="25">
        <f>IF(OR(A38="",N(D38)=0),"",K38/D38*1000)</f>
        <v/>
      </c>
    </row>
    <row r="39">
      <c r="A39" s="22" t="n"/>
      <c r="B39" s="23" t="n"/>
      <c r="C39" s="24" t="n"/>
      <c r="D39" s="24" t="n"/>
      <c r="E39" s="24" t="n"/>
      <c r="F39" s="24" t="n"/>
      <c r="G39" s="24" t="n"/>
      <c r="H39" s="24" t="n"/>
      <c r="I39" s="24" t="n"/>
      <c r="J39" s="25">
        <f>IF(A39="","",N(C39)*$C$3)</f>
        <v/>
      </c>
      <c r="K39" s="25">
        <f>IF(A39="","",J39+N(E39)+N(F39)+N(G39)+N(H39))</f>
        <v/>
      </c>
      <c r="L39" s="25">
        <f>IF(A39="","",N(I39)-K39)</f>
        <v/>
      </c>
      <c r="M39" s="26">
        <f>IF(OR(A39="",N(I39)=0),"",L39/I39)</f>
        <v/>
      </c>
      <c r="N39" s="25">
        <f>IF(OR(A39="",N(D39)=0),"",K39/D39*1000)</f>
        <v/>
      </c>
    </row>
    <row r="40">
      <c r="A40" s="22" t="n"/>
      <c r="B40" s="23" t="n"/>
      <c r="C40" s="24" t="n"/>
      <c r="D40" s="24" t="n"/>
      <c r="E40" s="24" t="n"/>
      <c r="F40" s="24" t="n"/>
      <c r="G40" s="24" t="n"/>
      <c r="H40" s="24" t="n"/>
      <c r="I40" s="24" t="n"/>
      <c r="J40" s="25">
        <f>IF(A40="","",N(C40)*$C$3)</f>
        <v/>
      </c>
      <c r="K40" s="25">
        <f>IF(A40="","",J40+N(E40)+N(F40)+N(G40)+N(H40))</f>
        <v/>
      </c>
      <c r="L40" s="25">
        <f>IF(A40="","",N(I40)-K40)</f>
        <v/>
      </c>
      <c r="M40" s="26">
        <f>IF(OR(A40="",N(I40)=0),"",L40/I40)</f>
        <v/>
      </c>
      <c r="N40" s="25">
        <f>IF(OR(A40="",N(D40)=0),"",K40/D40*1000)</f>
        <v/>
      </c>
    </row>
    <row r="41">
      <c r="A41" s="22" t="n"/>
      <c r="B41" s="23" t="n"/>
      <c r="C41" s="24" t="n"/>
      <c r="D41" s="24" t="n"/>
      <c r="E41" s="24" t="n"/>
      <c r="F41" s="24" t="n"/>
      <c r="G41" s="24" t="n"/>
      <c r="H41" s="24" t="n"/>
      <c r="I41" s="24" t="n"/>
      <c r="J41" s="25">
        <f>IF(A41="","",N(C41)*$C$3)</f>
        <v/>
      </c>
      <c r="K41" s="25">
        <f>IF(A41="","",J41+N(E41)+N(F41)+N(G41)+N(H41))</f>
        <v/>
      </c>
      <c r="L41" s="25">
        <f>IF(A41="","",N(I41)-K41)</f>
        <v/>
      </c>
      <c r="M41" s="26">
        <f>IF(OR(A41="",N(I41)=0),"",L41/I41)</f>
        <v/>
      </c>
      <c r="N41" s="25">
        <f>IF(OR(A41="",N(D41)=0),"",K41/D41*1000)</f>
        <v/>
      </c>
    </row>
    <row r="42">
      <c r="A42" s="22" t="n"/>
      <c r="B42" s="23" t="n"/>
      <c r="C42" s="24" t="n"/>
      <c r="D42" s="24" t="n"/>
      <c r="E42" s="24" t="n"/>
      <c r="F42" s="24" t="n"/>
      <c r="G42" s="24" t="n"/>
      <c r="H42" s="24" t="n"/>
      <c r="I42" s="24" t="n"/>
      <c r="J42" s="25">
        <f>IF(A42="","",N(C42)*$C$3)</f>
        <v/>
      </c>
      <c r="K42" s="25">
        <f>IF(A42="","",J42+N(E42)+N(F42)+N(G42)+N(H42))</f>
        <v/>
      </c>
      <c r="L42" s="25">
        <f>IF(A42="","",N(I42)-K42)</f>
        <v/>
      </c>
      <c r="M42" s="26">
        <f>IF(OR(A42="",N(I42)=0),"",L42/I42)</f>
        <v/>
      </c>
      <c r="N42" s="25">
        <f>IF(OR(A42="",N(D42)=0),"",K42/D42*1000)</f>
        <v/>
      </c>
    </row>
    <row r="43">
      <c r="A43" s="22" t="n"/>
      <c r="B43" s="23" t="n"/>
      <c r="C43" s="24" t="n"/>
      <c r="D43" s="24" t="n"/>
      <c r="E43" s="24" t="n"/>
      <c r="F43" s="24" t="n"/>
      <c r="G43" s="24" t="n"/>
      <c r="H43" s="24" t="n"/>
      <c r="I43" s="24" t="n"/>
      <c r="J43" s="25">
        <f>IF(A43="","",N(C43)*$C$3)</f>
        <v/>
      </c>
      <c r="K43" s="25">
        <f>IF(A43="","",J43+N(E43)+N(F43)+N(G43)+N(H43))</f>
        <v/>
      </c>
      <c r="L43" s="25">
        <f>IF(A43="","",N(I43)-K43)</f>
        <v/>
      </c>
      <c r="M43" s="26">
        <f>IF(OR(A43="",N(I43)=0),"",L43/I43)</f>
        <v/>
      </c>
      <c r="N43" s="25">
        <f>IF(OR(A43="",N(D43)=0),"",K43/D43*1000)</f>
        <v/>
      </c>
    </row>
    <row r="44">
      <c r="A44" s="22" t="n"/>
      <c r="B44" s="23" t="n"/>
      <c r="C44" s="24" t="n"/>
      <c r="D44" s="24" t="n"/>
      <c r="E44" s="24" t="n"/>
      <c r="F44" s="24" t="n"/>
      <c r="G44" s="24" t="n"/>
      <c r="H44" s="24" t="n"/>
      <c r="I44" s="24" t="n"/>
      <c r="J44" s="25">
        <f>IF(A44="","",N(C44)*$C$3)</f>
        <v/>
      </c>
      <c r="K44" s="25">
        <f>IF(A44="","",J44+N(E44)+N(F44)+N(G44)+N(H44))</f>
        <v/>
      </c>
      <c r="L44" s="25">
        <f>IF(A44="","",N(I44)-K44)</f>
        <v/>
      </c>
      <c r="M44" s="26">
        <f>IF(OR(A44="",N(I44)=0),"",L44/I44)</f>
        <v/>
      </c>
      <c r="N44" s="25">
        <f>IF(OR(A44="",N(D44)=0),"",K44/D44*1000)</f>
        <v/>
      </c>
    </row>
    <row r="45">
      <c r="A45" s="22" t="n"/>
      <c r="B45" s="23" t="n"/>
      <c r="C45" s="24" t="n"/>
      <c r="D45" s="24" t="n"/>
      <c r="E45" s="24" t="n"/>
      <c r="F45" s="24" t="n"/>
      <c r="G45" s="24" t="n"/>
      <c r="H45" s="24" t="n"/>
      <c r="I45" s="24" t="n"/>
      <c r="J45" s="25">
        <f>IF(A45="","",N(C45)*$C$3)</f>
        <v/>
      </c>
      <c r="K45" s="25">
        <f>IF(A45="","",J45+N(E45)+N(F45)+N(G45)+N(H45))</f>
        <v/>
      </c>
      <c r="L45" s="25">
        <f>IF(A45="","",N(I45)-K45)</f>
        <v/>
      </c>
      <c r="M45" s="26">
        <f>IF(OR(A45="",N(I45)=0),"",L45/I45)</f>
        <v/>
      </c>
      <c r="N45" s="25">
        <f>IF(OR(A45="",N(D45)=0),"",K45/D45*1000)</f>
        <v/>
      </c>
    </row>
    <row r="46">
      <c r="A46" s="22" t="n"/>
      <c r="B46" s="23" t="n"/>
      <c r="C46" s="24" t="n"/>
      <c r="D46" s="24" t="n"/>
      <c r="E46" s="24" t="n"/>
      <c r="F46" s="24" t="n"/>
      <c r="G46" s="24" t="n"/>
      <c r="H46" s="24" t="n"/>
      <c r="I46" s="24" t="n"/>
      <c r="J46" s="25">
        <f>IF(A46="","",N(C46)*$C$3)</f>
        <v/>
      </c>
      <c r="K46" s="25">
        <f>IF(A46="","",J46+N(E46)+N(F46)+N(G46)+N(H46))</f>
        <v/>
      </c>
      <c r="L46" s="25">
        <f>IF(A46="","",N(I46)-K46)</f>
        <v/>
      </c>
      <c r="M46" s="26">
        <f>IF(OR(A46="",N(I46)=0),"",L46/I46)</f>
        <v/>
      </c>
      <c r="N46" s="25">
        <f>IF(OR(A46="",N(D46)=0),"",K46/D46*1000)</f>
        <v/>
      </c>
    </row>
    <row r="47">
      <c r="A47" s="22" t="n"/>
      <c r="B47" s="23" t="n"/>
      <c r="C47" s="24" t="n"/>
      <c r="D47" s="24" t="n"/>
      <c r="E47" s="24" t="n"/>
      <c r="F47" s="24" t="n"/>
      <c r="G47" s="24" t="n"/>
      <c r="H47" s="24" t="n"/>
      <c r="I47" s="24" t="n"/>
      <c r="J47" s="25">
        <f>IF(A47="","",N(C47)*$C$3)</f>
        <v/>
      </c>
      <c r="K47" s="25">
        <f>IF(A47="","",J47+N(E47)+N(F47)+N(G47)+N(H47))</f>
        <v/>
      </c>
      <c r="L47" s="25">
        <f>IF(A47="","",N(I47)-K47)</f>
        <v/>
      </c>
      <c r="M47" s="26">
        <f>IF(OR(A47="",N(I47)=0),"",L47/I47)</f>
        <v/>
      </c>
      <c r="N47" s="25">
        <f>IF(OR(A47="",N(D47)=0),"",K47/D47*1000)</f>
        <v/>
      </c>
    </row>
    <row r="48">
      <c r="A48" s="22" t="n"/>
      <c r="B48" s="23" t="n"/>
      <c r="C48" s="24" t="n"/>
      <c r="D48" s="24" t="n"/>
      <c r="E48" s="24" t="n"/>
      <c r="F48" s="24" t="n"/>
      <c r="G48" s="24" t="n"/>
      <c r="H48" s="24" t="n"/>
      <c r="I48" s="24" t="n"/>
      <c r="J48" s="25">
        <f>IF(A48="","",N(C48)*$C$3)</f>
        <v/>
      </c>
      <c r="K48" s="25">
        <f>IF(A48="","",J48+N(E48)+N(F48)+N(G48)+N(H48))</f>
        <v/>
      </c>
      <c r="L48" s="25">
        <f>IF(A48="","",N(I48)-K48)</f>
        <v/>
      </c>
      <c r="M48" s="26">
        <f>IF(OR(A48="",N(I48)=0),"",L48/I48)</f>
        <v/>
      </c>
      <c r="N48" s="25">
        <f>IF(OR(A48="",N(D48)=0),"",K48/D48*1000)</f>
        <v/>
      </c>
    </row>
    <row r="49">
      <c r="A49" s="22" t="n"/>
      <c r="B49" s="23" t="n"/>
      <c r="C49" s="24" t="n"/>
      <c r="D49" s="24" t="n"/>
      <c r="E49" s="24" t="n"/>
      <c r="F49" s="24" t="n"/>
      <c r="G49" s="24" t="n"/>
      <c r="H49" s="24" t="n"/>
      <c r="I49" s="24" t="n"/>
      <c r="J49" s="25">
        <f>IF(A49="","",N(C49)*$C$3)</f>
        <v/>
      </c>
      <c r="K49" s="25">
        <f>IF(A49="","",J49+N(E49)+N(F49)+N(G49)+N(H49))</f>
        <v/>
      </c>
      <c r="L49" s="25">
        <f>IF(A49="","",N(I49)-K49)</f>
        <v/>
      </c>
      <c r="M49" s="26">
        <f>IF(OR(A49="",N(I49)=0),"",L49/I49)</f>
        <v/>
      </c>
      <c r="N49" s="25">
        <f>IF(OR(A49="",N(D49)=0),"",K49/D49*1000)</f>
        <v/>
      </c>
    </row>
    <row r="50">
      <c r="A50" s="22" t="n"/>
      <c r="B50" s="23" t="n"/>
      <c r="C50" s="24" t="n"/>
      <c r="D50" s="24" t="n"/>
      <c r="E50" s="24" t="n"/>
      <c r="F50" s="24" t="n"/>
      <c r="G50" s="24" t="n"/>
      <c r="H50" s="24" t="n"/>
      <c r="I50" s="24" t="n"/>
      <c r="J50" s="25">
        <f>IF(A50="","",N(C50)*$C$3)</f>
        <v/>
      </c>
      <c r="K50" s="25">
        <f>IF(A50="","",J50+N(E50)+N(F50)+N(G50)+N(H50))</f>
        <v/>
      </c>
      <c r="L50" s="25">
        <f>IF(A50="","",N(I50)-K50)</f>
        <v/>
      </c>
      <c r="M50" s="26">
        <f>IF(OR(A50="",N(I50)=0),"",L50/I50)</f>
        <v/>
      </c>
      <c r="N50" s="25">
        <f>IF(OR(A50="",N(D50)=0),"",K50/D50*1000)</f>
        <v/>
      </c>
    </row>
    <row r="51">
      <c r="A51" s="22" t="n"/>
      <c r="B51" s="23" t="n"/>
      <c r="C51" s="24" t="n"/>
      <c r="D51" s="24" t="n"/>
      <c r="E51" s="24" t="n"/>
      <c r="F51" s="24" t="n"/>
      <c r="G51" s="24" t="n"/>
      <c r="H51" s="24" t="n"/>
      <c r="I51" s="24" t="n"/>
      <c r="J51" s="25">
        <f>IF(A51="","",N(C51)*$C$3)</f>
        <v/>
      </c>
      <c r="K51" s="25">
        <f>IF(A51="","",J51+N(E51)+N(F51)+N(G51)+N(H51))</f>
        <v/>
      </c>
      <c r="L51" s="25">
        <f>IF(A51="","",N(I51)-K51)</f>
        <v/>
      </c>
      <c r="M51" s="26">
        <f>IF(OR(A51="",N(I51)=0),"",L51/I51)</f>
        <v/>
      </c>
      <c r="N51" s="25">
        <f>IF(OR(A51="",N(D51)=0),"",K51/D51*1000)</f>
        <v/>
      </c>
    </row>
    <row r="52">
      <c r="A52" s="22" t="n"/>
      <c r="B52" s="23" t="n"/>
      <c r="C52" s="24" t="n"/>
      <c r="D52" s="24" t="n"/>
      <c r="E52" s="24" t="n"/>
      <c r="F52" s="24" t="n"/>
      <c r="G52" s="24" t="n"/>
      <c r="H52" s="24" t="n"/>
      <c r="I52" s="24" t="n"/>
      <c r="J52" s="25">
        <f>IF(A52="","",N(C52)*$C$3)</f>
        <v/>
      </c>
      <c r="K52" s="25">
        <f>IF(A52="","",J52+N(E52)+N(F52)+N(G52)+N(H52))</f>
        <v/>
      </c>
      <c r="L52" s="25">
        <f>IF(A52="","",N(I52)-K52)</f>
        <v/>
      </c>
      <c r="M52" s="26">
        <f>IF(OR(A52="",N(I52)=0),"",L52/I52)</f>
        <v/>
      </c>
      <c r="N52" s="25">
        <f>IF(OR(A52="",N(D52)=0),"",K52/D52*1000)</f>
        <v/>
      </c>
    </row>
    <row r="53">
      <c r="A53" s="22" t="n"/>
      <c r="B53" s="23" t="n"/>
      <c r="C53" s="24" t="n"/>
      <c r="D53" s="24" t="n"/>
      <c r="E53" s="24" t="n"/>
      <c r="F53" s="24" t="n"/>
      <c r="G53" s="24" t="n"/>
      <c r="H53" s="24" t="n"/>
      <c r="I53" s="24" t="n"/>
      <c r="J53" s="25">
        <f>IF(A53="","",N(C53)*$C$3)</f>
        <v/>
      </c>
      <c r="K53" s="25">
        <f>IF(A53="","",J53+N(E53)+N(F53)+N(G53)+N(H53))</f>
        <v/>
      </c>
      <c r="L53" s="25">
        <f>IF(A53="","",N(I53)-K53)</f>
        <v/>
      </c>
      <c r="M53" s="26">
        <f>IF(OR(A53="",N(I53)=0),"",L53/I53)</f>
        <v/>
      </c>
      <c r="N53" s="25">
        <f>IF(OR(A53="",N(D53)=0),"",K53/D53*1000)</f>
        <v/>
      </c>
    </row>
    <row r="54">
      <c r="A54" s="22" t="n"/>
      <c r="B54" s="23" t="n"/>
      <c r="C54" s="24" t="n"/>
      <c r="D54" s="24" t="n"/>
      <c r="E54" s="24" t="n"/>
      <c r="F54" s="24" t="n"/>
      <c r="G54" s="24" t="n"/>
      <c r="H54" s="24" t="n"/>
      <c r="I54" s="24" t="n"/>
      <c r="J54" s="25">
        <f>IF(A54="","",N(C54)*$C$3)</f>
        <v/>
      </c>
      <c r="K54" s="25">
        <f>IF(A54="","",J54+N(E54)+N(F54)+N(G54)+N(H54))</f>
        <v/>
      </c>
      <c r="L54" s="25">
        <f>IF(A54="","",N(I54)-K54)</f>
        <v/>
      </c>
      <c r="M54" s="26">
        <f>IF(OR(A54="",N(I54)=0),"",L54/I54)</f>
        <v/>
      </c>
      <c r="N54" s="25">
        <f>IF(OR(A54="",N(D54)=0),"",K54/D54*1000)</f>
        <v/>
      </c>
    </row>
    <row r="55">
      <c r="A55" s="22" t="n"/>
      <c r="B55" s="23" t="n"/>
      <c r="C55" s="24" t="n"/>
      <c r="D55" s="24" t="n"/>
      <c r="E55" s="24" t="n"/>
      <c r="F55" s="24" t="n"/>
      <c r="G55" s="24" t="n"/>
      <c r="H55" s="24" t="n"/>
      <c r="I55" s="24" t="n"/>
      <c r="J55" s="25">
        <f>IF(A55="","",N(C55)*$C$3)</f>
        <v/>
      </c>
      <c r="K55" s="25">
        <f>IF(A55="","",J55+N(E55)+N(F55)+N(G55)+N(H55))</f>
        <v/>
      </c>
      <c r="L55" s="25">
        <f>IF(A55="","",N(I55)-K55)</f>
        <v/>
      </c>
      <c r="M55" s="26">
        <f>IF(OR(A55="",N(I55)=0),"",L55/I55)</f>
        <v/>
      </c>
      <c r="N55" s="25">
        <f>IF(OR(A55="",N(D55)=0),"",K55/D55*1000)</f>
        <v/>
      </c>
    </row>
    <row r="56">
      <c r="A56" s="27" t="n"/>
      <c r="B56" s="28" t="inlineStr">
        <is>
          <t>الإجمالي</t>
        </is>
      </c>
      <c r="C56" s="29">
        <f>SUM(C6:C55)</f>
        <v/>
      </c>
      <c r="D56" s="29">
        <f>SUM(D6:D55)</f>
        <v/>
      </c>
      <c r="E56" s="27" t="n"/>
      <c r="F56" s="27" t="n"/>
      <c r="G56" s="27" t="n"/>
      <c r="H56" s="27" t="n"/>
      <c r="I56" s="29">
        <f>SUM(I6:I55)</f>
        <v/>
      </c>
      <c r="J56" s="27" t="n"/>
      <c r="K56" s="29">
        <f>SUM(K6:K55)</f>
        <v/>
      </c>
      <c r="L56" s="29">
        <f>SUM(L6:L55)</f>
        <v/>
      </c>
      <c r="M56" s="30">
        <f>IF(I56=0,"",L56/I56)</f>
        <v/>
      </c>
      <c r="N56" s="27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3:B3"/>
    <mergeCell ref="A2:N2"/>
    <mergeCell ref="A1:N1"/>
  </mergeCells>
  <conditionalFormatting sqref="L6:L55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2026-10-29T11:11:37Z</dcterms:created>
  <dcterms:modified xmlns:dcterms="http://purl.org/dc/terms/" xmlns:xsi="http://www.w3.org/2001/XMLSchema-instance" xsi:type="dcterms:W3CDTF">2026-10-29T11:11:37Z</dcterms:modified>
</cp:coreProperties>
</file>