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دراسة" sheetId="3" state="visible" r:id="rId3"/>
  </sheets>
  <definedNames>
    <definedName name="_xlnm.Print_Area" localSheetId="2">'الدراسة'!$A$1:$B$30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%"/>
    <numFmt numFmtId="167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7" fontId="14" fillId="3" borderId="2" applyAlignment="1" pivotButton="0" quotePrefix="0" xfId="0">
      <alignment horizontal="center" vertical="center"/>
    </xf>
    <xf numFmtId="1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دراسة جدوى مبسطة لكافيه أو كوفي شوب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تكاليف تجهيز الكافيه، والإيراد الشهري من عدد الأكواب يوميًا ومتوسط الفاتورة، وتكلفة المبيعات والمصروفات الثابتة، فيعطي صافي الربح الشهري وفترة الاسترداد وعدد الأكواب اليومية اللازمة للتعادل.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بنود التجهيز ومبالغها، والمصروفات الثابتة الشهرية، ثم عدد الأكواب (أو الفواتير) المتوقع يوميًا ومتوسط قيمتها وأيام العمل ونسبة تكلفة المبيعات.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ابدأ بتقدير متحفظ للأكواب في الشهور الأولى. نسبة تكلفة المبيعات للمشروبات 25% إلى 35% عادة. أضف رأس مال عامل لثلاثة أشهر من المصروفات الثابتة.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1" ht="30" customHeight="1">
      <c r="A1" s="15" t="inlineStr">
        <is>
          <t>جدوى كافيه</t>
        </is>
      </c>
      <c r="B1" s="16" t="n"/>
    </row>
    <row r="2" ht="30" customHeight="1">
      <c r="A2" s="17" t="inlineStr">
        <is>
          <t>الخلايا الصفراء للإدخال.</t>
        </is>
      </c>
    </row>
    <row r="3" ht="30" customHeight="1">
      <c r="A3" s="18" t="inlineStr">
        <is>
          <t>تكاليف التجهيز</t>
        </is>
      </c>
      <c r="B3" s="18" t="inlineStr">
        <is>
          <t>المبلغ</t>
        </is>
      </c>
    </row>
    <row r="4">
      <c r="A4" s="19" t="inlineStr">
        <is>
          <t>تشطيب وديكور</t>
        </is>
      </c>
      <c r="B4" s="20" t="n">
        <v>650000</v>
      </c>
    </row>
    <row r="5">
      <c r="A5" s="19" t="inlineStr">
        <is>
          <t>ماكينة إسبريسو ومطحنة</t>
        </is>
      </c>
      <c r="B5" s="20" t="n">
        <v>380000</v>
      </c>
    </row>
    <row r="6">
      <c r="A6" s="19" t="inlineStr">
        <is>
          <t>ثلاجات ومعدات</t>
        </is>
      </c>
      <c r="B6" s="20" t="n">
        <v>160000</v>
      </c>
    </row>
    <row r="7">
      <c r="A7" s="19" t="inlineStr">
        <is>
          <t>أثاث</t>
        </is>
      </c>
      <c r="B7" s="20" t="n">
        <v>140000</v>
      </c>
    </row>
    <row r="8">
      <c r="A8" s="19" t="inlineStr">
        <is>
          <t>نظام كاشير وبرامج</t>
        </is>
      </c>
      <c r="B8" s="20" t="n">
        <v>45000</v>
      </c>
    </row>
    <row r="9">
      <c r="A9" s="19" t="inlineStr">
        <is>
          <t>تراخيص وتأمينات</t>
        </is>
      </c>
      <c r="B9" s="20" t="n">
        <v>60000</v>
      </c>
    </row>
    <row r="10">
      <c r="A10" s="19" t="inlineStr">
        <is>
          <t>مخزون افتتاحي وتسويق</t>
        </is>
      </c>
      <c r="B10" s="20" t="n">
        <v>90000</v>
      </c>
    </row>
    <row r="11">
      <c r="A11" s="21" t="inlineStr">
        <is>
          <t>إجمالي الاستثمار</t>
        </is>
      </c>
      <c r="B11" s="22">
        <f>SUM(B4:B10)</f>
        <v/>
      </c>
    </row>
    <row r="13" ht="30" customHeight="1">
      <c r="A13" s="18" t="inlineStr">
        <is>
          <t>المصروفات الثابتة الشهرية</t>
        </is>
      </c>
      <c r="B13" s="18" t="inlineStr">
        <is>
          <t>المبلغ</t>
        </is>
      </c>
    </row>
    <row r="14">
      <c r="A14" s="19" t="inlineStr">
        <is>
          <t>إيجار</t>
        </is>
      </c>
      <c r="B14" s="20" t="n">
        <v>55000</v>
      </c>
    </row>
    <row r="15">
      <c r="A15" s="19" t="inlineStr">
        <is>
          <t>رواتب</t>
        </is>
      </c>
      <c r="B15" s="20" t="n">
        <v>72000</v>
      </c>
    </row>
    <row r="16">
      <c r="A16" s="19" t="inlineStr">
        <is>
          <t>كهرباء ومياه وإنترنت</t>
        </is>
      </c>
      <c r="B16" s="20" t="n">
        <v>14000</v>
      </c>
    </row>
    <row r="17">
      <c r="A17" s="19" t="inlineStr">
        <is>
          <t>تسويق</t>
        </is>
      </c>
      <c r="B17" s="20" t="n">
        <v>8000</v>
      </c>
    </row>
    <row r="18">
      <c r="A18" s="19" t="inlineStr">
        <is>
          <t>صيانة ومصروفات أخرى</t>
        </is>
      </c>
      <c r="B18" s="20" t="n">
        <v>6000</v>
      </c>
    </row>
    <row r="19">
      <c r="A19" s="21" t="inlineStr">
        <is>
          <t>إجمالي المصروفات الثابتة</t>
        </is>
      </c>
      <c r="B19" s="22">
        <f>SUM(B14:B18)</f>
        <v/>
      </c>
    </row>
    <row r="21">
      <c r="A21" s="21" t="inlineStr">
        <is>
          <t>عدد الفواتير يوميًا</t>
        </is>
      </c>
      <c r="B21" s="20" t="n">
        <v>260</v>
      </c>
    </row>
    <row r="22">
      <c r="A22" s="21" t="inlineStr">
        <is>
          <t>متوسط قيمة الفاتورة</t>
        </is>
      </c>
      <c r="B22" s="23" t="n">
        <v>85</v>
      </c>
    </row>
    <row r="23">
      <c r="A23" s="21" t="inlineStr">
        <is>
          <t>أيام العمل في الشهر</t>
        </is>
      </c>
      <c r="B23" s="20" t="n">
        <v>30</v>
      </c>
    </row>
    <row r="24">
      <c r="A24" s="21" t="inlineStr">
        <is>
          <t>تكلفة المبيعات (% من الإيراد)</t>
        </is>
      </c>
      <c r="B24" s="24" t="n">
        <v>0.3</v>
      </c>
    </row>
    <row r="25">
      <c r="A25" s="25" t="inlineStr">
        <is>
          <t>الإيراد الشهري</t>
        </is>
      </c>
      <c r="B25" s="26">
        <f>B21*B22*B23</f>
        <v/>
      </c>
    </row>
    <row r="26">
      <c r="A26" s="25" t="inlineStr">
        <is>
          <t>تكلفة المبيعات</t>
        </is>
      </c>
      <c r="B26" s="26">
        <f>B25*B24</f>
        <v/>
      </c>
    </row>
    <row r="27">
      <c r="A27" s="21" t="inlineStr">
        <is>
          <t>صافي الربح الشهري</t>
        </is>
      </c>
      <c r="B27" s="22">
        <f>B25-B26-B19</f>
        <v/>
      </c>
    </row>
    <row r="28">
      <c r="A28" s="25" t="inlineStr">
        <is>
          <t>هامش الربح</t>
        </is>
      </c>
      <c r="B28" s="27">
        <f>IF(B25=0,"",B27/B25)</f>
        <v/>
      </c>
    </row>
    <row r="29">
      <c r="A29" s="21" t="inlineStr">
        <is>
          <t>فترة الاسترداد (شهر)</t>
        </is>
      </c>
      <c r="B29" s="28">
        <f>IF(B27&lt;=0,"لا يسترد",B11/B27)</f>
        <v/>
      </c>
    </row>
    <row r="30">
      <c r="A30" s="21" t="inlineStr">
        <is>
          <t>الفواتير اليومية للتعادل</t>
        </is>
      </c>
      <c r="B30" s="29">
        <f>IF(B22*(1-B24)&lt;=0,"",B19/(B22*(1-B24))/B23)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B2"/>
    <mergeCell ref="A1:B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2026-10-29T11:11:37Z</dcterms:created>
  <dcterms:modified xmlns:dcterms="http://purl.org/dc/terms/" xmlns:xsi="http://www.w3.org/2001/XMLSchema-instance" xsi:type="dcterms:W3CDTF">2026-10-29T11:11:37Z</dcterms:modified>
</cp:coreProperties>
</file>