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خطة" sheetId="3" state="visible" r:id="rId3"/>
  </sheets>
  <definedNames>
    <definedName name="_xlnm.Print_Area" localSheetId="2">'الخطة'!$A$1:$H$36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pivotButton="0" quotePrefix="0" xfId="0"/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2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6" fillId="5" borderId="6" applyAlignment="1" pivotButton="0" quotePrefix="0" xfId="0">
      <alignment horizontal="right" vertical="center" wrapText="1"/>
    </xf>
    <xf numFmtId="2" fontId="16" fillId="5" borderId="6" applyAlignment="1" pivotButton="0" quotePrefix="0" xfId="0">
      <alignment horizontal="center" vertical="center"/>
    </xf>
    <xf numFmtId="165" fontId="16" fillId="5" borderId="6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0" fontId="16" fillId="5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المستهدف مقابل العام الماضي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'الخطة'!D5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'الخطة'!$A$6:$A$17</f>
            </numRef>
          </cat>
          <val>
            <numRef>
              <f>'الخطة'!$D$6:$D$17</f>
            </numRef>
          </val>
        </ser>
        <ser>
          <idx val="1"/>
          <order val="1"/>
          <tx>
            <strRef>
              <f>'الخطة'!E5</f>
            </strRef>
          </tx>
          <spPr>
            <a:solidFill xmlns:a="http://schemas.openxmlformats.org/drawingml/2006/main">
              <a:srgbClr val="B08D57"/>
            </a:solidFill>
            <a:ln xmlns:a="http://schemas.openxmlformats.org/drawingml/2006/main">
              <a:solidFill>
                <a:srgbClr val="B08D57"/>
              </a:solidFill>
              <a:prstDash val="solid"/>
            </a:ln>
          </spPr>
          <cat>
            <numRef>
              <f>'الخطة'!$A$6:$A$17</f>
            </numRef>
          </cat>
          <val>
            <numRef>
              <f>'الخطة'!$E$6:$E$17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64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خطة المبيعات الشهرية بالمواسم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يوزع المستهدف البيعي السنوي على الشهور بمؤشر موسمية لكل شهر (رمضان، الأعياد، المدارس، نهاية العام)، ويقارن مستهدف كل شهر بمبيعات نفس الشهر العام الماضي، ويحدد موازنة العروض الترويجية لكل شهر.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المستهدف السنوي ونسبة موازنة العروض من المبيعات، ثم مؤشر الموسمية لكل شهر (1 = شهر عادي، 1.3 = أعلى بـ 30%) ومبيعات العام الماضي وملاحظة الموسم.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استخرج مؤشر الموسمية من مبيعات 2-3 سنوات سابقة: مبيعات الشهر ÷ متوسط الشهر. مواسم رمضان والأعياد تتحرك كل عام نحو 11 يومًا؛ حدّث الشهور سنويًا.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showGridLines="0" rightToLeft="1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5" customWidth="1" min="4" max="4"/>
    <col width="15" customWidth="1" min="5" max="5"/>
    <col width="11" customWidth="1" min="6" max="6"/>
    <col width="13" customWidth="1" min="7" max="7"/>
    <col width="22" customWidth="1" min="8" max="8"/>
  </cols>
  <sheetData>
    <row r="1" ht="30" customHeight="1">
      <c r="A1" s="15" t="inlineStr">
        <is>
          <t>خطة المبيعات الموسمية 2027</t>
        </is>
      </c>
      <c r="B1" s="16" t="n"/>
      <c r="C1" s="16" t="n"/>
      <c r="D1" s="16" t="n"/>
      <c r="E1" s="16" t="n"/>
      <c r="F1" s="16" t="n"/>
      <c r="G1" s="16" t="n"/>
      <c r="H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المستهدف السنوي</t>
        </is>
      </c>
      <c r="B3" s="19" t="n">
        <v>60000000</v>
      </c>
      <c r="D3" s="18" t="inlineStr">
        <is>
          <t>موازنة العروض من المبيعات</t>
        </is>
      </c>
      <c r="E3" s="20" t="n"/>
      <c r="F3" s="21" t="n">
        <v>0.03</v>
      </c>
    </row>
    <row r="5" ht="36" customHeight="1">
      <c r="A5" s="22" t="inlineStr">
        <is>
          <t>الشهر</t>
        </is>
      </c>
      <c r="B5" s="22" t="inlineStr">
        <is>
          <t>مؤشر الموسمية</t>
        </is>
      </c>
      <c r="C5" s="22" t="inlineStr">
        <is>
          <t>الحصة</t>
        </is>
      </c>
      <c r="D5" s="22" t="inlineStr">
        <is>
          <t>مستهدف الشهر</t>
        </is>
      </c>
      <c r="E5" s="22" t="inlineStr">
        <is>
          <t>العام الماضي</t>
        </is>
      </c>
      <c r="F5" s="22" t="inlineStr">
        <is>
          <t>النمو المطلوب</t>
        </is>
      </c>
      <c r="G5" s="22" t="inlineStr">
        <is>
          <t>موازنة العروض</t>
        </is>
      </c>
      <c r="H5" s="22" t="inlineStr">
        <is>
          <t>الموسم</t>
        </is>
      </c>
    </row>
    <row r="6">
      <c r="A6" s="23" t="inlineStr">
        <is>
          <t>يناير</t>
        </is>
      </c>
      <c r="B6" s="24" t="n">
        <v>0.85</v>
      </c>
      <c r="C6" s="25">
        <f>IF($B$18=0,"",N(B6)/$B$18)</f>
        <v/>
      </c>
      <c r="D6" s="26">
        <f>IF(C6="","",$B$3*C6)</f>
        <v/>
      </c>
      <c r="E6" s="19" t="n">
        <v>3900000</v>
      </c>
      <c r="F6" s="25">
        <f>IF(OR(D6="",N(E6)=0),"",D6/E6-1)</f>
        <v/>
      </c>
      <c r="G6" s="26">
        <f>IF(D6="","",D6*$F$3)</f>
        <v/>
      </c>
      <c r="H6" s="27" t="n"/>
    </row>
    <row r="7">
      <c r="A7" s="23" t="inlineStr">
        <is>
          <t>فبراير</t>
        </is>
      </c>
      <c r="B7" s="24" t="n">
        <v>0.8</v>
      </c>
      <c r="C7" s="25">
        <f>IF($B$18=0,"",N(B7)/$B$18)</f>
        <v/>
      </c>
      <c r="D7" s="26">
        <f>IF(C7="","",$B$3*C7)</f>
        <v/>
      </c>
      <c r="E7" s="19" t="n">
        <v>3700000</v>
      </c>
      <c r="F7" s="25">
        <f>IF(OR(D7="",N(E7)=0),"",D7/E7-1)</f>
        <v/>
      </c>
      <c r="G7" s="26">
        <f>IF(D7="","",D7*$F$3)</f>
        <v/>
      </c>
      <c r="H7" s="27" t="n"/>
    </row>
    <row r="8">
      <c r="A8" s="23" t="inlineStr">
        <is>
          <t>مارس</t>
        </is>
      </c>
      <c r="B8" s="24" t="n">
        <v>1.35</v>
      </c>
      <c r="C8" s="25">
        <f>IF($B$18=0,"",N(B8)/$B$18)</f>
        <v/>
      </c>
      <c r="D8" s="26">
        <f>IF(C8="","",$B$3*C8)</f>
        <v/>
      </c>
      <c r="E8" s="19" t="n">
        <v>6100000</v>
      </c>
      <c r="F8" s="25">
        <f>IF(OR(D8="",N(E8)=0),"",D8/E8-1)</f>
        <v/>
      </c>
      <c r="G8" s="26">
        <f>IF(D8="","",D8*$F$3)</f>
        <v/>
      </c>
      <c r="H8" s="27" t="inlineStr">
        <is>
          <t>شهر رمضان</t>
        </is>
      </c>
    </row>
    <row r="9">
      <c r="A9" s="23" t="inlineStr">
        <is>
          <t>أبريل</t>
        </is>
      </c>
      <c r="B9" s="24" t="n">
        <v>1.1</v>
      </c>
      <c r="C9" s="25">
        <f>IF($B$18=0,"",N(B9)/$B$18)</f>
        <v/>
      </c>
      <c r="D9" s="26">
        <f>IF(C9="","",$B$3*C9)</f>
        <v/>
      </c>
      <c r="E9" s="19" t="n">
        <v>5000000</v>
      </c>
      <c r="F9" s="25">
        <f>IF(OR(D9="",N(E9)=0),"",D9/E9-1)</f>
        <v/>
      </c>
      <c r="G9" s="26">
        <f>IF(D9="","",D9*$F$3)</f>
        <v/>
      </c>
      <c r="H9" s="27" t="inlineStr">
        <is>
          <t>عيد الفطر</t>
        </is>
      </c>
    </row>
    <row r="10">
      <c r="A10" s="23" t="inlineStr">
        <is>
          <t>مايو</t>
        </is>
      </c>
      <c r="B10" s="24" t="n">
        <v>0.95</v>
      </c>
      <c r="C10" s="25">
        <f>IF($B$18=0,"",N(B10)/$B$18)</f>
        <v/>
      </c>
      <c r="D10" s="26">
        <f>IF(C10="","",$B$3*C10)</f>
        <v/>
      </c>
      <c r="E10" s="19" t="n">
        <v>4300000</v>
      </c>
      <c r="F10" s="25">
        <f>IF(OR(D10="",N(E10)=0),"",D10/E10-1)</f>
        <v/>
      </c>
      <c r="G10" s="26">
        <f>IF(D10="","",D10*$F$3)</f>
        <v/>
      </c>
      <c r="H10" s="27" t="n"/>
    </row>
    <row r="11">
      <c r="A11" s="23" t="inlineStr">
        <is>
          <t>يونيو</t>
        </is>
      </c>
      <c r="B11" s="24" t="n">
        <v>0.9</v>
      </c>
      <c r="C11" s="25">
        <f>IF($B$18=0,"",N(B11)/$B$18)</f>
        <v/>
      </c>
      <c r="D11" s="26">
        <f>IF(C11="","",$B$3*C11)</f>
        <v/>
      </c>
      <c r="E11" s="19" t="n">
        <v>4100000</v>
      </c>
      <c r="F11" s="25">
        <f>IF(OR(D11="",N(E11)=0),"",D11/E11-1)</f>
        <v/>
      </c>
      <c r="G11" s="26">
        <f>IF(D11="","",D11*$F$3)</f>
        <v/>
      </c>
      <c r="H11" s="27" t="inlineStr">
        <is>
          <t>عيد الأضحى</t>
        </is>
      </c>
    </row>
    <row r="12">
      <c r="A12" s="23" t="inlineStr">
        <is>
          <t>يوليو</t>
        </is>
      </c>
      <c r="B12" s="24" t="n">
        <v>0.85</v>
      </c>
      <c r="C12" s="25">
        <f>IF($B$18=0,"",N(B12)/$B$18)</f>
        <v/>
      </c>
      <c r="D12" s="26">
        <f>IF(C12="","",$B$3*C12)</f>
        <v/>
      </c>
      <c r="E12" s="19" t="n">
        <v>3900000</v>
      </c>
      <c r="F12" s="25">
        <f>IF(OR(D12="",N(E12)=0),"",D12/E12-1)</f>
        <v/>
      </c>
      <c r="G12" s="26">
        <f>IF(D12="","",D12*$F$3)</f>
        <v/>
      </c>
      <c r="H12" s="27" t="inlineStr">
        <is>
          <t>الصيف</t>
        </is>
      </c>
    </row>
    <row r="13">
      <c r="A13" s="23" t="inlineStr">
        <is>
          <t>أغسطس</t>
        </is>
      </c>
      <c r="B13" s="24" t="n">
        <v>0.9</v>
      </c>
      <c r="C13" s="25">
        <f>IF($B$18=0,"",N(B13)/$B$18)</f>
        <v/>
      </c>
      <c r="D13" s="26">
        <f>IF(C13="","",$B$3*C13)</f>
        <v/>
      </c>
      <c r="E13" s="19" t="n">
        <v>4100000</v>
      </c>
      <c r="F13" s="25">
        <f>IF(OR(D13="",N(E13)=0),"",D13/E13-1)</f>
        <v/>
      </c>
      <c r="G13" s="26">
        <f>IF(D13="","",D13*$F$3)</f>
        <v/>
      </c>
      <c r="H13" s="27" t="n"/>
    </row>
    <row r="14">
      <c r="A14" s="23" t="inlineStr">
        <is>
          <t>سبتمبر</t>
        </is>
      </c>
      <c r="B14" s="24" t="n">
        <v>1.15</v>
      </c>
      <c r="C14" s="25">
        <f>IF($B$18=0,"",N(B14)/$B$18)</f>
        <v/>
      </c>
      <c r="D14" s="26">
        <f>IF(C14="","",$B$3*C14)</f>
        <v/>
      </c>
      <c r="E14" s="19" t="n">
        <v>5200000</v>
      </c>
      <c r="F14" s="25">
        <f>IF(OR(D14="",N(E14)=0),"",D14/E14-1)</f>
        <v/>
      </c>
      <c r="G14" s="26">
        <f>IF(D14="","",D14*$F$3)</f>
        <v/>
      </c>
      <c r="H14" s="27" t="inlineStr">
        <is>
          <t>العودة للمدارس</t>
        </is>
      </c>
    </row>
    <row r="15">
      <c r="A15" s="23" t="inlineStr">
        <is>
          <t>أكتوبر</t>
        </is>
      </c>
      <c r="B15" s="24" t="n">
        <v>1.05</v>
      </c>
      <c r="C15" s="25">
        <f>IF($B$18=0,"",N(B15)/$B$18)</f>
        <v/>
      </c>
      <c r="D15" s="26">
        <f>IF(C15="","",$B$3*C15)</f>
        <v/>
      </c>
      <c r="E15" s="19" t="n">
        <v>4800000</v>
      </c>
      <c r="F15" s="25">
        <f>IF(OR(D15="",N(E15)=0),"",D15/E15-1)</f>
        <v/>
      </c>
      <c r="G15" s="26">
        <f>IF(D15="","",D15*$F$3)</f>
        <v/>
      </c>
      <c r="H15" s="27" t="n"/>
    </row>
    <row r="16">
      <c r="A16" s="23" t="inlineStr">
        <is>
          <t>نوفمبر</t>
        </is>
      </c>
      <c r="B16" s="24" t="n">
        <v>0.95</v>
      </c>
      <c r="C16" s="25">
        <f>IF($B$18=0,"",N(B16)/$B$18)</f>
        <v/>
      </c>
      <c r="D16" s="26">
        <f>IF(C16="","",$B$3*C16)</f>
        <v/>
      </c>
      <c r="E16" s="19" t="n">
        <v>4300000</v>
      </c>
      <c r="F16" s="25">
        <f>IF(OR(D16="",N(E16)=0),"",D16/E16-1)</f>
        <v/>
      </c>
      <c r="G16" s="26">
        <f>IF(D16="","",D16*$F$3)</f>
        <v/>
      </c>
      <c r="H16" s="27" t="n"/>
    </row>
    <row r="17">
      <c r="A17" s="23" t="inlineStr">
        <is>
          <t>ديسمبر</t>
        </is>
      </c>
      <c r="B17" s="24" t="n">
        <v>1.15</v>
      </c>
      <c r="C17" s="25">
        <f>IF($B$18=0,"",N(B17)/$B$18)</f>
        <v/>
      </c>
      <c r="D17" s="26">
        <f>IF(C17="","",$B$3*C17)</f>
        <v/>
      </c>
      <c r="E17" s="19" t="n">
        <v>5200000</v>
      </c>
      <c r="F17" s="25">
        <f>IF(OR(D17="",N(E17)=0),"",D17/E17-1)</f>
        <v/>
      </c>
      <c r="G17" s="26">
        <f>IF(D17="","",D17*$F$3)</f>
        <v/>
      </c>
      <c r="H17" s="27" t="inlineStr">
        <is>
          <t>نهاية العام والعروض</t>
        </is>
      </c>
    </row>
    <row r="18">
      <c r="A18" s="28" t="inlineStr">
        <is>
          <t>السنة</t>
        </is>
      </c>
      <c r="B18" s="29">
        <f>SUM(B6:B17)</f>
        <v/>
      </c>
      <c r="C18" s="30">
        <f>SUM(C6:C17)</f>
        <v/>
      </c>
      <c r="D18" s="31">
        <f>SUM(D6:D17)</f>
        <v/>
      </c>
      <c r="E18" s="31">
        <f>SUM(E6:E17)</f>
        <v/>
      </c>
      <c r="F18" s="30">
        <f>IF(E18=0,"",D18/E18-1)</f>
        <v/>
      </c>
      <c r="G18" s="31">
        <f>SUM(G6:G17)</f>
        <v/>
      </c>
      <c r="H18" s="32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D3:E3"/>
    <mergeCell ref="A2:H2"/>
    <mergeCell ref="A1:H1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2026-10-29T11:11:37Z</dcterms:created>
  <dcterms:modified xmlns:dcterms="http://purl.org/dc/terms/" xmlns:xsi="http://www.w3.org/2001/XMLSchema-instance" xsi:type="dcterms:W3CDTF">2026-10-29T11:11:37Z</dcterms:modified>
</cp:coreProperties>
</file>