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فاتورة" sheetId="3" state="visible" r:id="rId3"/>
    <sheet xmlns:r="http://schemas.openxmlformats.org/officeDocument/2006/relationships" name="السنة" sheetId="4" state="visible" r:id="rId4"/>
  </sheets>
  <definedNames>
    <definedName name="_xlnm.Print_Area" localSheetId="2">'الفاتورة'!$A$1:$D$26</definedName>
    <definedName name="_xlnm.Print_Area" localSheetId="3">'السنة'!$A$1:$I$24</definedName>
  </definedNames>
  <calcPr calcId="124519" fullCalcOnLoad="1"/>
</workbook>
</file>

<file path=xl/styles.xml><?xml version="1.0" encoding="utf-8"?>
<styleSheet xmlns="http://schemas.openxmlformats.org/spreadsheetml/2006/main">
  <numFmts count="3">
    <numFmt numFmtId="164" formatCode="dd/mm/yyyy"/>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15" fillId="2" borderId="2" applyAlignment="1" pivotButton="0" quotePrefix="0" xfId="0">
      <alignment horizontal="center" vertical="center" wrapText="1"/>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0" fillId="0" borderId="2" applyAlignment="1" pivotButton="0" quotePrefix="0" xfId="0">
      <alignment horizontal="right" vertical="center" wrapText="1"/>
    </xf>
    <xf numFmtId="0" fontId="0" fillId="0" borderId="5" pivotButton="0" quotePrefix="0" xfId="0"/>
    <xf numFmtId="0" fontId="0" fillId="0" borderId="6" pivotButton="0" quotePrefix="0" xfId="0"/>
    <xf numFmtId="166" fontId="10" fillId="4" borderId="2" applyAlignment="1" applyProtection="1" pivotButton="0" quotePrefix="0" xfId="0">
      <alignment horizontal="center" vertical="center"/>
      <protection locked="0" hidden="0"/>
    </xf>
    <xf numFmtId="165" fontId="15" fillId="3" borderId="2" applyAlignment="1" pivotButton="0" quotePrefix="0" xfId="0">
      <alignment horizontal="center" vertical="center"/>
    </xf>
    <xf numFmtId="166" fontId="10" fillId="0" borderId="2" applyAlignment="1" pivotButton="0" quotePrefix="0" xfId="0">
      <alignment horizontal="center" vertical="center"/>
    </xf>
    <xf numFmtId="0" fontId="16" fillId="5" borderId="7" applyAlignment="1" pivotButton="0" quotePrefix="0" xfId="0">
      <alignment horizontal="right" vertical="center" wrapText="1"/>
    </xf>
    <xf numFmtId="165" fontId="16" fillId="5" borderId="7"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فاتورة العمل الحر وتقدير ضريبة الدخل السنوية</t>
        </is>
      </c>
    </row>
    <row r="2" ht="4" customHeight="1">
      <c r="A2" s="9" t="n"/>
    </row>
    <row r="4" ht="22" customHeight="1">
      <c r="B4" s="10" t="inlineStr">
        <is>
          <t>فكرة القالب</t>
        </is>
      </c>
    </row>
    <row r="5" ht="66" customHeight="1">
      <c r="A5" s="11" t="inlineStr">
        <is>
          <t>•</t>
        </is>
      </c>
      <c r="B5" s="12" t="inlineStr">
        <is>
          <t>للمستقلين (فريلانسر) من مصممين ومبرمجين ومترجمين ومستشارين: ورقة فاتورة جاهزة تحسب الإجمالي وضريبة القيمة المضافة (إن كنت مسجلًا) والخصم من المنبع الذي يخصمه العميل وصافي المبلغ المستحق، وورقة سنوية تجمع الإيرادات والمصروفات شهرًا بشهر وتقدر ضريبة الدخل بشرائح قابلة للتعديل بعد خصم ما استقطع من المنبع.</t>
        </is>
      </c>
    </row>
    <row r="6" ht="22" customHeight="1">
      <c r="B6" s="10" t="inlineStr">
        <is>
          <t>خطوات الاستخدام</t>
        </is>
      </c>
    </row>
    <row r="7" ht="34" customHeight="1">
      <c r="A7" s="11" t="inlineStr">
        <is>
          <t>•</t>
        </is>
      </c>
      <c r="B7" s="12" t="inlineStr">
        <is>
          <t>في ورقة «الفاتورة» اكتب بياناتك وبيانات العميل والبنود ونسبة القيمة المضافة (صفر إن لم تكن مسجلًا) ونسبة الخصم من المنبع.</t>
        </is>
      </c>
    </row>
    <row r="8" ht="34" customHeight="1">
      <c r="A8" s="11" t="inlineStr">
        <is>
          <t>•</t>
        </is>
      </c>
      <c r="B8" s="12" t="inlineStr">
        <is>
          <t>في ورقة «السنة» اكتب إيراد كل شهر (بدون القيمة المضافة) ومصروفات النشاط الموثقة والمبالغ المخصومة من المنبع، وراجع جدول الشرائح.</t>
        </is>
      </c>
    </row>
    <row r="9" ht="22" customHeight="1">
      <c r="B9" s="10" t="inlineStr">
        <is>
          <t>ملاحظات</t>
        </is>
      </c>
    </row>
    <row r="10" ht="50" customHeight="1">
      <c r="A10" s="11" t="inlineStr">
        <is>
          <t>•</t>
        </is>
      </c>
      <c r="B10" s="12" t="inlineStr">
        <is>
          <t>الشرائح الموجودة مثال للتوضيح فقط؛ حدّثها حسب قانون الضريبة الساري في بلدك وأي حد إعفاء أو خصم شخصي. احتفظ بإيصالات المصروفات لأنها أساس خصمها. القيمة المضافة المحصلة ليست إيرادًا لك بل تُورد للمصلحة.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24"/>
  <sheetViews>
    <sheetView showGridLines="0" rightToLeft="1" workbookViewId="0">
      <selection activeCell="A1" sqref="A1"/>
    </sheetView>
  </sheetViews>
  <sheetFormatPr baseColWidth="8" defaultRowHeight="15"/>
  <cols>
    <col width="34" customWidth="1" min="1" max="1"/>
    <col width="10" customWidth="1" min="2" max="2"/>
    <col width="14" customWidth="1" min="3" max="3"/>
    <col width="16" customWidth="1" min="4" max="4"/>
  </cols>
  <sheetData>
    <row r="1" ht="30" customHeight="1">
      <c r="A1" s="15" t="inlineStr">
        <is>
          <t>فاتورة خدمات</t>
        </is>
      </c>
      <c r="B1" s="16" t="n"/>
      <c r="C1" s="16" t="n"/>
      <c r="D1" s="16" t="n"/>
    </row>
    <row r="2" ht="30" customHeight="1">
      <c r="A2" s="17" t="inlineStr">
        <is>
          <t>الخلايا الصفراء للإدخال.</t>
        </is>
      </c>
    </row>
    <row r="3">
      <c r="A3" s="18" t="inlineStr">
        <is>
          <t>رقم الفاتورة</t>
        </is>
      </c>
      <c r="B3" s="19" t="inlineStr">
        <is>
          <t>INV-2026-041</t>
        </is>
      </c>
    </row>
    <row r="4">
      <c r="A4" s="18" t="inlineStr">
        <is>
          <t>التاريخ</t>
        </is>
      </c>
      <c r="B4" s="20" t="n">
        <v>46320</v>
      </c>
    </row>
    <row r="5">
      <c r="A5" s="18" t="inlineStr">
        <is>
          <t>مقدم الخدمة</t>
        </is>
      </c>
      <c r="B5" s="19" t="inlineStr">
        <is>
          <t>م. سارة عبد العزيز - مصممة جرافيك</t>
        </is>
      </c>
      <c r="C5" s="21" t="n"/>
      <c r="D5" s="22" t="n"/>
    </row>
    <row r="6">
      <c r="A6" s="18" t="inlineStr">
        <is>
          <t>العميل</t>
        </is>
      </c>
      <c r="B6" s="19" t="inlineStr">
        <is>
          <t>شركة بلو نايل للتسويق</t>
        </is>
      </c>
      <c r="C6" s="21" t="n"/>
      <c r="D6" s="22" t="n"/>
    </row>
    <row r="7">
      <c r="A7" s="18" t="inlineStr">
        <is>
          <t>رقم التسجيل الضريبي (إن وجد)</t>
        </is>
      </c>
      <c r="B7" s="19" t="inlineStr"/>
    </row>
    <row r="9" ht="30" customHeight="1">
      <c r="A9" s="23" t="inlineStr">
        <is>
          <t>البيان</t>
        </is>
      </c>
      <c r="B9" s="23" t="inlineStr">
        <is>
          <t>الكمية</t>
        </is>
      </c>
      <c r="C9" s="23" t="inlineStr">
        <is>
          <t>سعر الوحدة</t>
        </is>
      </c>
      <c r="D9" s="23" t="inlineStr">
        <is>
          <t>القيمة</t>
        </is>
      </c>
    </row>
    <row r="10">
      <c r="A10" s="19" t="inlineStr">
        <is>
          <t>تصميم هوية بصرية كاملة</t>
        </is>
      </c>
      <c r="B10" s="24" t="n">
        <v>1</v>
      </c>
      <c r="C10" s="24" t="n">
        <v>18000</v>
      </c>
      <c r="D10" s="25">
        <f>IF(A10="","",N(B10)*N(C10))</f>
        <v/>
      </c>
    </row>
    <row r="11">
      <c r="A11" s="19" t="inlineStr">
        <is>
          <t>تصميم منشورات سوشيال ميديا</t>
        </is>
      </c>
      <c r="B11" s="24" t="n">
        <v>20</v>
      </c>
      <c r="C11" s="24" t="n">
        <v>350</v>
      </c>
      <c r="D11" s="25">
        <f>IF(A11="","",N(B11)*N(C11))</f>
        <v/>
      </c>
    </row>
    <row r="12">
      <c r="A12" s="19" t="inlineStr">
        <is>
          <t>تعديلات إضافية (ساعة)</t>
        </is>
      </c>
      <c r="B12" s="24" t="n">
        <v>6</v>
      </c>
      <c r="C12" s="24" t="n">
        <v>400</v>
      </c>
      <c r="D12" s="25">
        <f>IF(A12="","",N(B12)*N(C12))</f>
        <v/>
      </c>
    </row>
    <row r="13">
      <c r="A13" s="19" t="n"/>
      <c r="B13" s="24" t="n"/>
      <c r="C13" s="24" t="n"/>
      <c r="D13" s="25">
        <f>IF(A13="","",N(B13)*N(C13))</f>
        <v/>
      </c>
    </row>
    <row r="14">
      <c r="A14" s="19" t="n"/>
      <c r="B14" s="24" t="n"/>
      <c r="C14" s="24" t="n"/>
      <c r="D14" s="25">
        <f>IF(A14="","",N(B14)*N(C14))</f>
        <v/>
      </c>
    </row>
    <row r="15">
      <c r="A15" s="19" t="n"/>
      <c r="B15" s="24" t="n"/>
      <c r="C15" s="24" t="n"/>
      <c r="D15" s="25">
        <f>IF(A15="","",N(B15)*N(C15))</f>
        <v/>
      </c>
    </row>
    <row r="16">
      <c r="A16" s="19" t="n"/>
      <c r="B16" s="24" t="n"/>
      <c r="C16" s="24" t="n"/>
      <c r="D16" s="25">
        <f>IF(A16="","",N(B16)*N(C16))</f>
        <v/>
      </c>
    </row>
    <row r="17">
      <c r="A17" s="19" t="n"/>
      <c r="B17" s="24" t="n"/>
      <c r="C17" s="24" t="n"/>
      <c r="D17" s="25">
        <f>IF(A17="","",N(B17)*N(C17))</f>
        <v/>
      </c>
    </row>
    <row r="18">
      <c r="A18" s="26" t="inlineStr">
        <is>
          <t>الإجمالي قبل الضريبة</t>
        </is>
      </c>
      <c r="B18" s="27" t="n"/>
      <c r="C18" s="28" t="n"/>
      <c r="D18" s="25">
        <f>SUM(D10:D17)</f>
        <v/>
      </c>
    </row>
    <row r="19">
      <c r="A19" s="18" t="inlineStr">
        <is>
          <t>نسبة ضريبة القيمة المضافة</t>
        </is>
      </c>
      <c r="B19" s="28" t="n"/>
      <c r="C19" s="29" t="n">
        <v>0.14</v>
      </c>
      <c r="D19" s="25">
        <f>D18*C19</f>
        <v/>
      </c>
    </row>
    <row r="20">
      <c r="A20" s="18" t="inlineStr">
        <is>
          <t>الإجمالي شامل الضريبة</t>
        </is>
      </c>
      <c r="B20" s="27" t="n"/>
      <c r="C20" s="28" t="n"/>
      <c r="D20" s="30">
        <f>D18+D19</f>
        <v/>
      </c>
    </row>
    <row r="21">
      <c r="A21" s="18" t="inlineStr">
        <is>
          <t>نسبة الخصم من المنبع</t>
        </is>
      </c>
      <c r="B21" s="28" t="n"/>
      <c r="C21" s="29" t="n">
        <v>0.03</v>
      </c>
      <c r="D21" s="25">
        <f>-D18*C21</f>
        <v/>
      </c>
    </row>
    <row r="22">
      <c r="A22" s="18" t="inlineStr">
        <is>
          <t>صافي المبلغ المستحق التحويل</t>
        </is>
      </c>
      <c r="B22" s="27" t="n"/>
      <c r="C22" s="28" t="n"/>
      <c r="D22" s="30">
        <f>D20+D21</f>
        <v/>
      </c>
    </row>
    <row r="24" ht="30" customHeight="1">
      <c r="A24" s="17" t="inlineStr">
        <is>
          <t>يرجى التحويل على الحساب البنكي أو المحفظة الموضحة أدناه خلال 15 يومًا من تاريخ الفاتورة.</t>
        </is>
      </c>
    </row>
  </sheetData>
  <sheetProtection selectLockedCells="0" selectUnlockedCells="0" sheet="1" objects="0" insertRows="1" insertHyperlinks="1" autoFilter="0" scenarios="0" formatColumns="0" deleteColumns="1" insertColumns="1" pivotTables="1" deleteRows="1" formatCells="0" formatRows="0" sort="0"/>
  <mergeCells count="10">
    <mergeCell ref="A1:D1"/>
    <mergeCell ref="A20:C20"/>
    <mergeCell ref="A21:B21"/>
    <mergeCell ref="B5:D5"/>
    <mergeCell ref="A19:B19"/>
    <mergeCell ref="A22:C22"/>
    <mergeCell ref="A18:C18"/>
    <mergeCell ref="A24:D24"/>
    <mergeCell ref="A2:D2"/>
    <mergeCell ref="B6:D6"/>
  </mergeCells>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fitToPage="1"/>
  </sheetPr>
  <dimension ref="A1:I24"/>
  <sheetViews>
    <sheetView showGridLines="0" rightToLeft="1" workbookViewId="0">
      <selection activeCell="A1" sqref="A1"/>
    </sheetView>
  </sheetViews>
  <sheetFormatPr baseColWidth="8" defaultRowHeight="15"/>
  <cols>
    <col width="12" customWidth="1" min="1" max="1"/>
    <col width="14" customWidth="1" min="2" max="2"/>
    <col width="14" customWidth="1" min="3" max="3"/>
    <col width="14" customWidth="1" min="4" max="4"/>
    <col width="14" customWidth="1" min="5" max="5"/>
    <col width="4" customWidth="1" min="6" max="6"/>
    <col width="16" customWidth="1" min="7" max="7"/>
    <col width="10" customWidth="1" min="8" max="8"/>
    <col width="12" customWidth="1" min="9" max="9"/>
  </cols>
  <sheetData>
    <row r="1" ht="30" customHeight="1">
      <c r="A1" s="15" t="inlineStr">
        <is>
          <t>إيرادات وضريبة سنة 2026</t>
        </is>
      </c>
      <c r="B1" s="16" t="n"/>
      <c r="C1" s="16" t="n"/>
      <c r="D1" s="16" t="n"/>
      <c r="E1" s="16" t="n"/>
      <c r="F1" s="16" t="n"/>
      <c r="G1" s="16" t="n"/>
      <c r="H1" s="16" t="n"/>
      <c r="I1" s="16" t="n"/>
    </row>
    <row r="2" ht="30" customHeight="1">
      <c r="A2" s="17" t="inlineStr">
        <is>
          <t>الخلايا الصفراء للإدخال.</t>
        </is>
      </c>
    </row>
    <row r="4" ht="30" customHeight="1">
      <c r="A4" s="23" t="inlineStr">
        <is>
          <t>الشهر</t>
        </is>
      </c>
      <c r="B4" s="23" t="inlineStr">
        <is>
          <t>الإيراد</t>
        </is>
      </c>
      <c r="C4" s="23" t="inlineStr">
        <is>
          <t>المصروفات</t>
        </is>
      </c>
      <c r="D4" s="23" t="inlineStr">
        <is>
          <t>صافي الربح</t>
        </is>
      </c>
      <c r="E4" s="23" t="inlineStr">
        <is>
          <t>خصم من المنبع</t>
        </is>
      </c>
      <c r="G4" s="23" t="inlineStr">
        <is>
          <t>من</t>
        </is>
      </c>
      <c r="H4" s="23" t="inlineStr">
        <is>
          <t>النسبة</t>
        </is>
      </c>
      <c r="I4" s="23" t="inlineStr">
        <is>
          <t>فرق النسبة</t>
        </is>
      </c>
    </row>
    <row r="5">
      <c r="A5" s="26" t="inlineStr">
        <is>
          <t>يناير</t>
        </is>
      </c>
      <c r="B5" s="24" t="n">
        <v>24000</v>
      </c>
      <c r="C5" s="24" t="n">
        <v>4200</v>
      </c>
      <c r="D5" s="25">
        <f>N(B5)-N(C5)</f>
        <v/>
      </c>
      <c r="E5" s="24" t="n">
        <v>720</v>
      </c>
      <c r="G5" s="24" t="n">
        <v>0</v>
      </c>
      <c r="H5" s="29" t="n">
        <v>0</v>
      </c>
      <c r="I5" s="31">
        <f>H5</f>
        <v/>
      </c>
    </row>
    <row r="6">
      <c r="A6" s="26" t="inlineStr">
        <is>
          <t>فبراير</t>
        </is>
      </c>
      <c r="B6" s="24" t="n">
        <v>28000</v>
      </c>
      <c r="C6" s="24" t="n">
        <v>3800</v>
      </c>
      <c r="D6" s="25">
        <f>N(B6)-N(C6)</f>
        <v/>
      </c>
      <c r="E6" s="24" t="n">
        <v>840</v>
      </c>
      <c r="G6" s="24" t="n">
        <v>40000</v>
      </c>
      <c r="H6" s="29" t="n">
        <v>0.1</v>
      </c>
      <c r="I6" s="31">
        <f>H6-H5</f>
        <v/>
      </c>
    </row>
    <row r="7">
      <c r="A7" s="26" t="inlineStr">
        <is>
          <t>مارس</t>
        </is>
      </c>
      <c r="B7" s="24" t="n">
        <v>31000</v>
      </c>
      <c r="C7" s="24" t="n">
        <v>5100</v>
      </c>
      <c r="D7" s="25">
        <f>N(B7)-N(C7)</f>
        <v/>
      </c>
      <c r="E7" s="24" t="n">
        <v>930</v>
      </c>
      <c r="G7" s="24" t="n">
        <v>55000</v>
      </c>
      <c r="H7" s="29" t="n">
        <v>0.15</v>
      </c>
      <c r="I7" s="31">
        <f>H7-H6</f>
        <v/>
      </c>
    </row>
    <row r="8">
      <c r="A8" s="26" t="inlineStr">
        <is>
          <t>أبريل</t>
        </is>
      </c>
      <c r="B8" s="24" t="n">
        <v>27400</v>
      </c>
      <c r="C8" s="24" t="n">
        <v>4000</v>
      </c>
      <c r="D8" s="25">
        <f>N(B8)-N(C8)</f>
        <v/>
      </c>
      <c r="E8" s="24" t="n">
        <v>822</v>
      </c>
      <c r="G8" s="24" t="n">
        <v>70000</v>
      </c>
      <c r="H8" s="29" t="n">
        <v>0.2</v>
      </c>
      <c r="I8" s="31">
        <f>H8-H7</f>
        <v/>
      </c>
    </row>
    <row r="9">
      <c r="A9" s="26" t="inlineStr">
        <is>
          <t>مايو</t>
        </is>
      </c>
      <c r="B9" s="24" t="n">
        <v>35000</v>
      </c>
      <c r="C9" s="24" t="n">
        <v>6500</v>
      </c>
      <c r="D9" s="25">
        <f>N(B9)-N(C9)</f>
        <v/>
      </c>
      <c r="E9" s="24" t="n">
        <v>1050</v>
      </c>
      <c r="G9" s="24" t="n">
        <v>200000</v>
      </c>
      <c r="H9" s="29" t="n">
        <v>0.225</v>
      </c>
      <c r="I9" s="31">
        <f>H9-H8</f>
        <v/>
      </c>
    </row>
    <row r="10">
      <c r="A10" s="26" t="inlineStr">
        <is>
          <t>يونيو</t>
        </is>
      </c>
      <c r="B10" s="24" t="n">
        <v>22000</v>
      </c>
      <c r="C10" s="24" t="n">
        <v>3500</v>
      </c>
      <c r="D10" s="25">
        <f>N(B10)-N(C10)</f>
        <v/>
      </c>
      <c r="E10" s="24" t="n">
        <v>660</v>
      </c>
      <c r="G10" s="24" t="n">
        <v>400000</v>
      </c>
      <c r="H10" s="29" t="n">
        <v>0.25</v>
      </c>
      <c r="I10" s="31">
        <f>H10-H9</f>
        <v/>
      </c>
    </row>
    <row r="11">
      <c r="A11" s="26" t="inlineStr">
        <is>
          <t>يوليو</t>
        </is>
      </c>
      <c r="B11" s="24" t="n">
        <v>26000</v>
      </c>
      <c r="C11" s="24" t="n">
        <v>3900</v>
      </c>
      <c r="D11" s="25">
        <f>N(B11)-N(C11)</f>
        <v/>
      </c>
      <c r="E11" s="24" t="n">
        <v>780</v>
      </c>
      <c r="G11" s="24" t="n">
        <v>1200000</v>
      </c>
      <c r="H11" s="29" t="n">
        <v>0.275</v>
      </c>
      <c r="I11" s="31">
        <f>H11-H10</f>
        <v/>
      </c>
    </row>
    <row r="12">
      <c r="A12" s="26" t="inlineStr">
        <is>
          <t>أغسطس</t>
        </is>
      </c>
      <c r="B12" s="24" t="n">
        <v>38000</v>
      </c>
      <c r="C12" s="24" t="n">
        <v>7200</v>
      </c>
      <c r="D12" s="25">
        <f>N(B12)-N(C12)</f>
        <v/>
      </c>
      <c r="E12" s="24" t="n">
        <v>1140</v>
      </c>
    </row>
    <row r="13">
      <c r="A13" s="26" t="inlineStr">
        <is>
          <t>سبتمبر</t>
        </is>
      </c>
      <c r="B13" s="24" t="n">
        <v>33000</v>
      </c>
      <c r="C13" s="24" t="n">
        <v>4400</v>
      </c>
      <c r="D13" s="25">
        <f>N(B13)-N(C13)</f>
        <v/>
      </c>
      <c r="E13" s="24" t="n">
        <v>990</v>
      </c>
    </row>
    <row r="14">
      <c r="A14" s="26" t="inlineStr">
        <is>
          <t>أكتوبر</t>
        </is>
      </c>
      <c r="B14" s="24" t="n">
        <v>41000</v>
      </c>
      <c r="C14" s="24" t="n">
        <v>5000</v>
      </c>
      <c r="D14" s="25">
        <f>N(B14)-N(C14)</f>
        <v/>
      </c>
      <c r="E14" s="24" t="n">
        <v>1230</v>
      </c>
    </row>
    <row r="15">
      <c r="A15" s="26" t="inlineStr">
        <is>
          <t>نوفمبر</t>
        </is>
      </c>
      <c r="B15" s="24" t="n">
        <v>36000</v>
      </c>
      <c r="C15" s="24" t="n">
        <v>4800</v>
      </c>
      <c r="D15" s="25">
        <f>N(B15)-N(C15)</f>
        <v/>
      </c>
      <c r="E15" s="24" t="n">
        <v>1080</v>
      </c>
    </row>
    <row r="16">
      <c r="A16" s="26" t="inlineStr">
        <is>
          <t>ديسمبر</t>
        </is>
      </c>
      <c r="B16" s="24" t="n">
        <v>39000</v>
      </c>
      <c r="C16" s="24" t="n">
        <v>6100</v>
      </c>
      <c r="D16" s="25">
        <f>N(B16)-N(C16)</f>
        <v/>
      </c>
      <c r="E16" s="24" t="n">
        <v>1170</v>
      </c>
    </row>
    <row r="17">
      <c r="A17" s="32" t="inlineStr">
        <is>
          <t>السنة</t>
        </is>
      </c>
      <c r="B17" s="33">
        <f>SUM(B5:B16)</f>
        <v/>
      </c>
      <c r="C17" s="33">
        <f>SUM(C5:C16)</f>
        <v/>
      </c>
      <c r="D17" s="33">
        <f>SUM(D5:D16)</f>
        <v/>
      </c>
      <c r="E17" s="33">
        <f>SUM(E5:E16)</f>
        <v/>
      </c>
    </row>
    <row r="19">
      <c r="A19" s="26" t="inlineStr">
        <is>
          <t>صافي الربح السنوي (الوعاء)</t>
        </is>
      </c>
      <c r="B19" s="28" t="n"/>
      <c r="C19" s="25">
        <f>D17</f>
        <v/>
      </c>
    </row>
    <row r="20">
      <c r="A20" s="18" t="inlineStr">
        <is>
          <t>ضريبة الدخل المقدرة</t>
        </is>
      </c>
      <c r="B20" s="28" t="n"/>
      <c r="C20" s="30">
        <f>SUMPRODUCT((C19&gt;G5:G11)*(C19-G5:G11)*I5:I11)</f>
        <v/>
      </c>
    </row>
    <row r="21">
      <c r="A21" s="26" t="inlineStr">
        <is>
          <t>يُخصم: المستقطع من المنبع</t>
        </is>
      </c>
      <c r="B21" s="28" t="n"/>
      <c r="C21" s="25">
        <f>E17</f>
        <v/>
      </c>
    </row>
    <row r="22">
      <c r="A22" s="18" t="inlineStr">
        <is>
          <t>الضريبة المستحقة السداد مع الإقرار</t>
        </is>
      </c>
      <c r="B22" s="28" t="n"/>
      <c r="C22" s="30">
        <f>C20-C21</f>
        <v/>
      </c>
    </row>
    <row r="23">
      <c r="A23" s="26" t="inlineStr">
        <is>
          <t>السعر الفعلي للضريبة</t>
        </is>
      </c>
      <c r="B23" s="28" t="n"/>
      <c r="C23" s="31">
        <f>IF(C19&lt;=0,"",C20/C19)</f>
        <v/>
      </c>
    </row>
    <row r="24">
      <c r="A24" s="26" t="inlineStr">
        <is>
          <t>ادخار شهري مقترح للضريبة</t>
        </is>
      </c>
      <c r="B24" s="28" t="n"/>
      <c r="C24" s="25">
        <f>C22/12</f>
        <v/>
      </c>
    </row>
  </sheetData>
  <sheetProtection selectLockedCells="0" selectUnlockedCells="0" sheet="1" objects="0" insertRows="1" insertHyperlinks="1" autoFilter="0" scenarios="0" formatColumns="0" deleteColumns="1" insertColumns="1" pivotTables="1" deleteRows="1" formatCells="0" formatRows="0" sort="0"/>
  <mergeCells count="8">
    <mergeCell ref="A20:B20"/>
    <mergeCell ref="A21:B21"/>
    <mergeCell ref="A24:B24"/>
    <mergeCell ref="A2:I2"/>
    <mergeCell ref="A19:B19"/>
    <mergeCell ref="A1:I1"/>
    <mergeCell ref="A23:B23"/>
    <mergeCell ref="A22:B2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