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حجوزات" sheetId="3" state="visible" r:id="rId3"/>
    <sheet xmlns:r="http://schemas.openxmlformats.org/officeDocument/2006/relationships" name="الملخص" sheetId="4" state="visible" r:id="rId4"/>
  </sheets>
  <definedNames>
    <definedName name="_xlnm.Print_Area" localSheetId="2">'الحجوزات'!$A$1:$K$81</definedName>
    <definedName name="_xlnm.Print_Area" localSheetId="3">'الملخص'!$A$1:$L$28</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Red]-#,##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7"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6" fontId="16" fillId="5" borderId="3" applyAlignment="1" pivotButton="0" quotePrefix="0" xfId="0">
      <alignment horizontal="center" vertical="center"/>
    </xf>
    <xf numFmtId="167" fontId="10" fillId="0" borderId="2" applyAlignment="1" pivotButton="0" quotePrefix="0" xfId="0">
      <alignment horizontal="center" vertical="center"/>
    </xf>
    <xf numFmtId="167" fontId="16" fillId="5" borderId="3" applyAlignment="1" pivotButton="0" quotePrefix="0" xfId="0">
      <alignment horizontal="center" vertical="center"/>
    </xf>
  </cellXfs>
  <cellStyles count="1">
    <cellStyle name="Normal" xfId="0" builtinId="0" hidden="0"/>
  </cellStyles>
  <dxfs count="1">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صافي الربح لكل شقة</a:t>
            </a:r>
          </a:p>
        </rich>
      </tx>
    </title>
    <plotArea>
      <barChart>
        <barDir val="col"/>
        <grouping val="clustered"/>
        <ser>
          <idx val="0"/>
          <order val="0"/>
          <tx>
            <strRef>
              <f>'الملخص'!K5</f>
            </strRef>
          </tx>
          <spPr>
            <a:solidFill xmlns:a="http://schemas.openxmlformats.org/drawingml/2006/main">
              <a:srgbClr val="14213D"/>
            </a:solidFill>
            <a:ln xmlns:a="http://schemas.openxmlformats.org/drawingml/2006/main">
              <a:solidFill>
                <a:srgbClr val="14213D"/>
              </a:solidFill>
              <a:prstDash val="solid"/>
            </a:ln>
          </spPr>
          <cat>
            <numRef>
              <f>'الملخص'!$A$6:$A$8</f>
            </numRef>
          </cat>
          <val>
            <numRef>
              <f>'الملخص'!$K$6:$K$8</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13</row>
      <rowOff>0</rowOff>
    </from>
    <ext cx="54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متابعة شقق الإيجار قصير المدة (الشقق الفندقية ومنصات الحجز)</t>
        </is>
      </c>
    </row>
    <row r="2" ht="4" customHeight="1">
      <c r="A2" s="9" t="n"/>
    </row>
    <row r="4" ht="22" customHeight="1">
      <c r="B4" s="10" t="inlineStr">
        <is>
          <t>فكرة القالب</t>
        </is>
      </c>
    </row>
    <row r="5" ht="66" customHeight="1">
      <c r="A5" s="11" t="inlineStr">
        <is>
          <t>•</t>
        </is>
      </c>
      <c r="B5" s="12" t="inlineStr">
        <is>
          <t>لمن يؤجر شققًا مفروشة بالليلة عبر منصات الحجز أو مباشرة: سجل حجوزات يحسب لكل إقامة إيراد الليالي ورسوم التنظيف وعمولة المنصة وصافي المحوّل، وملخص شهري لكل شقة بعدد الإقامات والليالي ونسبة الإشغال ومتوسط سعر الليلة والإيراد لكل ليلة متاحة وصافي الربح بعد تكلفة التنظيف والتكاليف الثابتة.</t>
        </is>
      </c>
    </row>
    <row r="6" ht="22" customHeight="1">
      <c r="B6" s="10" t="inlineStr">
        <is>
          <t>خطوات الاستخدام</t>
        </is>
      </c>
    </row>
    <row r="7" ht="34" customHeight="1">
      <c r="A7" s="11" t="inlineStr">
        <is>
          <t>•</t>
        </is>
      </c>
      <c r="B7" s="12" t="inlineStr">
        <is>
          <t>في ورقة «الملخص» اكتب أسماء الشقق والليالي المتاحة في الشهر وتكلفة التنظيف لكل إقامة والتكاليف الثابتة الشهرية (إيجار إن كانت مستأجرة، مرافق، إنترنت، مستلزمات).</t>
        </is>
      </c>
    </row>
    <row r="8" ht="34" customHeight="1">
      <c r="A8" s="11" t="inlineStr">
        <is>
          <t>•</t>
        </is>
      </c>
      <c r="B8" s="12" t="inlineStr">
        <is>
          <t>في ورقة «الحجوزات» سجّل الشقة (بنفس الاسم) والضيف وتاريخ الوصول وعدد الليالي وسعر الليلة ورسوم التنظيف ونسبة عمولة المنصة (صفر للحجز المباشر).</t>
        </is>
      </c>
    </row>
    <row r="9" ht="22" customHeight="1">
      <c r="B9" s="10" t="inlineStr">
        <is>
          <t>ملاحظات</t>
        </is>
      </c>
    </row>
    <row r="10" ht="34" customHeight="1">
      <c r="A10" s="11" t="inlineStr">
        <is>
          <t>•</t>
        </is>
      </c>
      <c r="B10" s="12" t="inlineStr">
        <is>
          <t>الإشغال المرتفع بسعر منخفض قد يحقق ربحًا أقل من إشغال متوسط بسعر جيد؛ تابع الإيراد لكل ليلة متاحة. راجع الالتزامات القانونية والضريبية لتأجير الوحدات المفروشة في بلدك.</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K81"/>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11" customWidth="1" min="3" max="3"/>
    <col width="8" customWidth="1" min="4" max="4"/>
    <col width="10" customWidth="1" min="5" max="5"/>
    <col width="10" customWidth="1" min="6" max="6"/>
    <col width="9" customWidth="1" min="7" max="7"/>
    <col width="11" customWidth="1" min="8" max="8"/>
    <col width="11" customWidth="1" min="9" max="9"/>
    <col width="10" customWidth="1" min="10" max="10"/>
    <col width="11" customWidth="1" min="11" max="11"/>
  </cols>
  <sheetData>
    <row r="1" ht="30" customHeight="1">
      <c r="A1" s="15" t="inlineStr">
        <is>
          <t>حجوزات أكتوبر 2026</t>
        </is>
      </c>
      <c r="B1" s="16" t="n"/>
      <c r="C1" s="16" t="n"/>
      <c r="D1" s="16" t="n"/>
      <c r="E1" s="16" t="n"/>
      <c r="F1" s="16" t="n"/>
      <c r="G1" s="16" t="n"/>
      <c r="H1" s="16" t="n"/>
      <c r="I1" s="16" t="n"/>
      <c r="J1" s="16" t="n"/>
      <c r="K1" s="16" t="n"/>
    </row>
    <row r="2" ht="30" customHeight="1">
      <c r="A2" s="17" t="inlineStr">
        <is>
          <t>الخلايا الصفراء للإدخال.</t>
        </is>
      </c>
    </row>
    <row r="5" ht="36" customHeight="1">
      <c r="A5" s="18" t="inlineStr">
        <is>
          <t>الشقة</t>
        </is>
      </c>
      <c r="B5" s="18" t="inlineStr">
        <is>
          <t>الضيف</t>
        </is>
      </c>
      <c r="C5" s="18" t="inlineStr">
        <is>
          <t>الوصول</t>
        </is>
      </c>
      <c r="D5" s="18" t="inlineStr">
        <is>
          <t>الليالي</t>
        </is>
      </c>
      <c r="E5" s="18" t="inlineStr">
        <is>
          <t>سعر الليلة</t>
        </is>
      </c>
      <c r="F5" s="18" t="inlineStr">
        <is>
          <t>رسوم التنظيف</t>
        </is>
      </c>
      <c r="G5" s="18" t="inlineStr">
        <is>
          <t>عمولة المنصة</t>
        </is>
      </c>
      <c r="H5" s="18" t="inlineStr">
        <is>
          <t>إيراد الليالي</t>
        </is>
      </c>
      <c r="I5" s="18" t="inlineStr">
        <is>
          <t>الإجمالي</t>
        </is>
      </c>
      <c r="J5" s="18" t="inlineStr">
        <is>
          <t>العمولة</t>
        </is>
      </c>
      <c r="K5" s="18" t="inlineStr">
        <is>
          <t>صافي المحوّل</t>
        </is>
      </c>
    </row>
    <row r="6">
      <c r="A6" s="19" t="inlineStr">
        <is>
          <t>شقة الزمالك - غرفتان</t>
        </is>
      </c>
      <c r="B6" s="19" t="inlineStr">
        <is>
          <t>Mark W.</t>
        </is>
      </c>
      <c r="C6" s="20" t="n">
        <v>46296</v>
      </c>
      <c r="D6" s="21" t="n">
        <v>3</v>
      </c>
      <c r="E6" s="21" t="n">
        <v>2800</v>
      </c>
      <c r="F6" s="21" t="n">
        <v>400</v>
      </c>
      <c r="G6" s="22" t="n">
        <v>0.15</v>
      </c>
      <c r="H6" s="23">
        <f>IF(A6="","",N(D6)*N(E6))</f>
        <v/>
      </c>
      <c r="I6" s="23">
        <f>IF(A6="","",H6+N(F6))</f>
        <v/>
      </c>
      <c r="J6" s="23">
        <f>IF(A6="","",I6*N(G6))</f>
        <v/>
      </c>
      <c r="K6" s="23">
        <f>IF(A6="","",I6-J6)</f>
        <v/>
      </c>
    </row>
    <row r="7">
      <c r="A7" s="19" t="inlineStr">
        <is>
          <t>استوديو المعادي</t>
        </is>
      </c>
      <c r="B7" s="19" t="inlineStr">
        <is>
          <t>سارة ك.</t>
        </is>
      </c>
      <c r="C7" s="20" t="n">
        <v>46297</v>
      </c>
      <c r="D7" s="21" t="n">
        <v>7</v>
      </c>
      <c r="E7" s="21" t="n">
        <v>1400</v>
      </c>
      <c r="F7" s="21" t="n">
        <v>250</v>
      </c>
      <c r="G7" s="22" t="n">
        <v>0.15</v>
      </c>
      <c r="H7" s="23">
        <f>IF(A7="","",N(D7)*N(E7))</f>
        <v/>
      </c>
      <c r="I7" s="23">
        <f>IF(A7="","",H7+N(F7))</f>
        <v/>
      </c>
      <c r="J7" s="23">
        <f>IF(A7="","",I7*N(G7))</f>
        <v/>
      </c>
      <c r="K7" s="23">
        <f>IF(A7="","",I7-J7)</f>
        <v/>
      </c>
    </row>
    <row r="8">
      <c r="A8" s="19" t="inlineStr">
        <is>
          <t>شقة التجمع - 3 غرف</t>
        </is>
      </c>
      <c r="B8" s="19" t="inlineStr">
        <is>
          <t>أسرة الدوسري</t>
        </is>
      </c>
      <c r="C8" s="20" t="n">
        <v>46298</v>
      </c>
      <c r="D8" s="21" t="n">
        <v>3</v>
      </c>
      <c r="E8" s="21" t="n">
        <v>3200</v>
      </c>
      <c r="F8" s="21" t="n">
        <v>500</v>
      </c>
      <c r="G8" s="22" t="n">
        <v>0.17</v>
      </c>
      <c r="H8" s="23">
        <f>IF(A8="","",N(D8)*N(E8))</f>
        <v/>
      </c>
      <c r="I8" s="23">
        <f>IF(A8="","",H8+N(F8))</f>
        <v/>
      </c>
      <c r="J8" s="23">
        <f>IF(A8="","",I8*N(G8))</f>
        <v/>
      </c>
      <c r="K8" s="23">
        <f>IF(A8="","",I8-J8)</f>
        <v/>
      </c>
    </row>
    <row r="9">
      <c r="A9" s="19" t="inlineStr">
        <is>
          <t>شقة الزمالك - غرفتان</t>
        </is>
      </c>
      <c r="B9" s="19" t="inlineStr">
        <is>
          <t>أحمد ف.</t>
        </is>
      </c>
      <c r="C9" s="20" t="n">
        <v>46301</v>
      </c>
      <c r="D9" s="21" t="n">
        <v>5</v>
      </c>
      <c r="E9" s="21" t="n">
        <v>2800</v>
      </c>
      <c r="F9" s="21" t="n">
        <v>400</v>
      </c>
      <c r="G9" s="22" t="n">
        <v>0.15</v>
      </c>
      <c r="H9" s="23">
        <f>IF(A9="","",N(D9)*N(E9))</f>
        <v/>
      </c>
      <c r="I9" s="23">
        <f>IF(A9="","",H9+N(F9))</f>
        <v/>
      </c>
      <c r="J9" s="23">
        <f>IF(A9="","",I9*N(G9))</f>
        <v/>
      </c>
      <c r="K9" s="23">
        <f>IF(A9="","",I9-J9)</f>
        <v/>
      </c>
    </row>
    <row r="10">
      <c r="A10" s="19" t="inlineStr">
        <is>
          <t>استوديو المعادي</t>
        </is>
      </c>
      <c r="B10" s="19" t="inlineStr">
        <is>
          <t>Julia R.</t>
        </is>
      </c>
      <c r="C10" s="20" t="n">
        <v>46305</v>
      </c>
      <c r="D10" s="21" t="n">
        <v>4</v>
      </c>
      <c r="E10" s="21" t="n">
        <v>1400</v>
      </c>
      <c r="F10" s="21" t="n">
        <v>250</v>
      </c>
      <c r="G10" s="22" t="n">
        <v>0.17</v>
      </c>
      <c r="H10" s="23">
        <f>IF(A10="","",N(D10)*N(E10))</f>
        <v/>
      </c>
      <c r="I10" s="23">
        <f>IF(A10="","",H10+N(F10))</f>
        <v/>
      </c>
      <c r="J10" s="23">
        <f>IF(A10="","",I10*N(G10))</f>
        <v/>
      </c>
      <c r="K10" s="23">
        <f>IF(A10="","",I10-J10)</f>
        <v/>
      </c>
    </row>
    <row r="11">
      <c r="A11" s="19" t="inlineStr">
        <is>
          <t>شقة الزمالك - غرفتان</t>
        </is>
      </c>
      <c r="B11" s="19" t="inlineStr">
        <is>
          <t>Omar H.</t>
        </is>
      </c>
      <c r="C11" s="20" t="n">
        <v>46307</v>
      </c>
      <c r="D11" s="21" t="n">
        <v>2</v>
      </c>
      <c r="E11" s="21" t="n">
        <v>2800</v>
      </c>
      <c r="F11" s="21" t="n">
        <v>400</v>
      </c>
      <c r="G11" s="22" t="n">
        <v>0</v>
      </c>
      <c r="H11" s="23">
        <f>IF(A11="","",N(D11)*N(E11))</f>
        <v/>
      </c>
      <c r="I11" s="23">
        <f>IF(A11="","",H11+N(F11))</f>
        <v/>
      </c>
      <c r="J11" s="23">
        <f>IF(A11="","",I11*N(G11))</f>
        <v/>
      </c>
      <c r="K11" s="23">
        <f>IF(A11="","",I11-J11)</f>
        <v/>
      </c>
    </row>
    <row r="12">
      <c r="A12" s="19" t="inlineStr">
        <is>
          <t>شقة التجمع - 3 غرف</t>
        </is>
      </c>
      <c r="B12" s="19" t="inlineStr">
        <is>
          <t>منى س.</t>
        </is>
      </c>
      <c r="C12" s="20" t="n">
        <v>46304</v>
      </c>
      <c r="D12" s="21" t="n">
        <v>4</v>
      </c>
      <c r="E12" s="21" t="n">
        <v>3200</v>
      </c>
      <c r="F12" s="21" t="n">
        <v>500</v>
      </c>
      <c r="G12" s="22" t="n">
        <v>0.15</v>
      </c>
      <c r="H12" s="23">
        <f>IF(A12="","",N(D12)*N(E12))</f>
        <v/>
      </c>
      <c r="I12" s="23">
        <f>IF(A12="","",H12+N(F12))</f>
        <v/>
      </c>
      <c r="J12" s="23">
        <f>IF(A12="","",I12*N(G12))</f>
        <v/>
      </c>
      <c r="K12" s="23">
        <f>IF(A12="","",I12-J12)</f>
        <v/>
      </c>
    </row>
    <row r="13">
      <c r="A13" s="19" t="inlineStr">
        <is>
          <t>استوديو المعادي</t>
        </is>
      </c>
      <c r="B13" s="19" t="inlineStr">
        <is>
          <t>خالد ع.</t>
        </is>
      </c>
      <c r="C13" s="20" t="n">
        <v>46310</v>
      </c>
      <c r="D13" s="21" t="n">
        <v>9</v>
      </c>
      <c r="E13" s="21" t="n">
        <v>1400</v>
      </c>
      <c r="F13" s="21" t="n">
        <v>250</v>
      </c>
      <c r="G13" s="22" t="n">
        <v>0.15</v>
      </c>
      <c r="H13" s="23">
        <f>IF(A13="","",N(D13)*N(E13))</f>
        <v/>
      </c>
      <c r="I13" s="23">
        <f>IF(A13="","",H13+N(F13))</f>
        <v/>
      </c>
      <c r="J13" s="23">
        <f>IF(A13="","",I13*N(G13))</f>
        <v/>
      </c>
      <c r="K13" s="23">
        <f>IF(A13="","",I13-J13)</f>
        <v/>
      </c>
    </row>
    <row r="14">
      <c r="A14" s="19" t="inlineStr">
        <is>
          <t>شقة الزمالك - غرفتان</t>
        </is>
      </c>
      <c r="B14" s="19" t="inlineStr">
        <is>
          <t>Lena M.</t>
        </is>
      </c>
      <c r="C14" s="20" t="n">
        <v>46311</v>
      </c>
      <c r="D14" s="21" t="n">
        <v>6</v>
      </c>
      <c r="E14" s="21" t="n">
        <v>2800</v>
      </c>
      <c r="F14" s="21" t="n">
        <v>400</v>
      </c>
      <c r="G14" s="22" t="n">
        <v>0.15</v>
      </c>
      <c r="H14" s="23">
        <f>IF(A14="","",N(D14)*N(E14))</f>
        <v/>
      </c>
      <c r="I14" s="23">
        <f>IF(A14="","",H14+N(F14))</f>
        <v/>
      </c>
      <c r="J14" s="23">
        <f>IF(A14="","",I14*N(G14))</f>
        <v/>
      </c>
      <c r="K14" s="23">
        <f>IF(A14="","",I14-J14)</f>
        <v/>
      </c>
    </row>
    <row r="15">
      <c r="A15" s="19" t="inlineStr">
        <is>
          <t>شقة التجمع - 3 غرف</t>
        </is>
      </c>
      <c r="B15" s="19" t="inlineStr">
        <is>
          <t>أسرة القحطاني</t>
        </is>
      </c>
      <c r="C15" s="20" t="n">
        <v>46313</v>
      </c>
      <c r="D15" s="21" t="n">
        <v>2</v>
      </c>
      <c r="E15" s="21" t="n">
        <v>3200</v>
      </c>
      <c r="F15" s="21" t="n">
        <v>500</v>
      </c>
      <c r="G15" s="22" t="n">
        <v>0</v>
      </c>
      <c r="H15" s="23">
        <f>IF(A15="","",N(D15)*N(E15))</f>
        <v/>
      </c>
      <c r="I15" s="23">
        <f>IF(A15="","",H15+N(F15))</f>
        <v/>
      </c>
      <c r="J15" s="23">
        <f>IF(A15="","",I15*N(G15))</f>
        <v/>
      </c>
      <c r="K15" s="23">
        <f>IF(A15="","",I15-J15)</f>
        <v/>
      </c>
    </row>
    <row r="16">
      <c r="A16" s="19" t="inlineStr">
        <is>
          <t>شقة الزمالك - غرفتان</t>
        </is>
      </c>
      <c r="B16" s="19" t="inlineStr">
        <is>
          <t>يوسف ر.</t>
        </is>
      </c>
      <c r="C16" s="20" t="n">
        <v>46319</v>
      </c>
      <c r="D16" s="21" t="n">
        <v>4</v>
      </c>
      <c r="E16" s="21" t="n">
        <v>2800</v>
      </c>
      <c r="F16" s="21" t="n">
        <v>400</v>
      </c>
      <c r="G16" s="22" t="n">
        <v>0.17</v>
      </c>
      <c r="H16" s="23">
        <f>IF(A16="","",N(D16)*N(E16))</f>
        <v/>
      </c>
      <c r="I16" s="23">
        <f>IF(A16="","",H16+N(F16))</f>
        <v/>
      </c>
      <c r="J16" s="23">
        <f>IF(A16="","",I16*N(G16))</f>
        <v/>
      </c>
      <c r="K16" s="23">
        <f>IF(A16="","",I16-J16)</f>
        <v/>
      </c>
    </row>
    <row r="17">
      <c r="A17" s="19" t="inlineStr">
        <is>
          <t>استوديو المعادي</t>
        </is>
      </c>
      <c r="B17" s="19" t="inlineStr">
        <is>
          <t>Tom B.</t>
        </is>
      </c>
      <c r="C17" s="20" t="n">
        <v>46320</v>
      </c>
      <c r="D17" s="21" t="n">
        <v>5</v>
      </c>
      <c r="E17" s="21" t="n">
        <v>1400</v>
      </c>
      <c r="F17" s="21" t="n">
        <v>250</v>
      </c>
      <c r="G17" s="22" t="n">
        <v>0.15</v>
      </c>
      <c r="H17" s="23">
        <f>IF(A17="","",N(D17)*N(E17))</f>
        <v/>
      </c>
      <c r="I17" s="23">
        <f>IF(A17="","",H17+N(F17))</f>
        <v/>
      </c>
      <c r="J17" s="23">
        <f>IF(A17="","",I17*N(G17))</f>
        <v/>
      </c>
      <c r="K17" s="23">
        <f>IF(A17="","",I17-J17)</f>
        <v/>
      </c>
    </row>
    <row r="18">
      <c r="A18" s="19" t="inlineStr">
        <is>
          <t>شقة التجمع - 3 غرف</t>
        </is>
      </c>
      <c r="B18" s="19" t="inlineStr">
        <is>
          <t>هاني ج.</t>
        </is>
      </c>
      <c r="C18" s="20" t="n">
        <v>46320</v>
      </c>
      <c r="D18" s="21" t="n">
        <v>5</v>
      </c>
      <c r="E18" s="21" t="n">
        <v>3200</v>
      </c>
      <c r="F18" s="21" t="n">
        <v>500</v>
      </c>
      <c r="G18" s="22" t="n">
        <v>0.15</v>
      </c>
      <c r="H18" s="23">
        <f>IF(A18="","",N(D18)*N(E18))</f>
        <v/>
      </c>
      <c r="I18" s="23">
        <f>IF(A18="","",H18+N(F18))</f>
        <v/>
      </c>
      <c r="J18" s="23">
        <f>IF(A18="","",I18*N(G18))</f>
        <v/>
      </c>
      <c r="K18" s="23">
        <f>IF(A18="","",I18-J18)</f>
        <v/>
      </c>
    </row>
    <row r="19">
      <c r="A19" s="19" t="n"/>
      <c r="B19" s="19" t="n"/>
      <c r="C19" s="20" t="n"/>
      <c r="D19" s="21" t="n"/>
      <c r="E19" s="21" t="n"/>
      <c r="F19" s="21" t="n"/>
      <c r="G19" s="22" t="n"/>
      <c r="H19" s="23">
        <f>IF(A19="","",N(D19)*N(E19))</f>
        <v/>
      </c>
      <c r="I19" s="23">
        <f>IF(A19="","",H19+N(F19))</f>
        <v/>
      </c>
      <c r="J19" s="23">
        <f>IF(A19="","",I19*N(G19))</f>
        <v/>
      </c>
      <c r="K19" s="23">
        <f>IF(A19="","",I19-J19)</f>
        <v/>
      </c>
    </row>
    <row r="20">
      <c r="A20" s="19" t="n"/>
      <c r="B20" s="19" t="n"/>
      <c r="C20" s="20" t="n"/>
      <c r="D20" s="21" t="n"/>
      <c r="E20" s="21" t="n"/>
      <c r="F20" s="21" t="n"/>
      <c r="G20" s="22" t="n"/>
      <c r="H20" s="23">
        <f>IF(A20="","",N(D20)*N(E20))</f>
        <v/>
      </c>
      <c r="I20" s="23">
        <f>IF(A20="","",H20+N(F20))</f>
        <v/>
      </c>
      <c r="J20" s="23">
        <f>IF(A20="","",I20*N(G20))</f>
        <v/>
      </c>
      <c r="K20" s="23">
        <f>IF(A20="","",I20-J20)</f>
        <v/>
      </c>
    </row>
    <row r="21">
      <c r="A21" s="19" t="n"/>
      <c r="B21" s="19" t="n"/>
      <c r="C21" s="20" t="n"/>
      <c r="D21" s="21" t="n"/>
      <c r="E21" s="21" t="n"/>
      <c r="F21" s="21" t="n"/>
      <c r="G21" s="22" t="n"/>
      <c r="H21" s="23">
        <f>IF(A21="","",N(D21)*N(E21))</f>
        <v/>
      </c>
      <c r="I21" s="23">
        <f>IF(A21="","",H21+N(F21))</f>
        <v/>
      </c>
      <c r="J21" s="23">
        <f>IF(A21="","",I21*N(G21))</f>
        <v/>
      </c>
      <c r="K21" s="23">
        <f>IF(A21="","",I21-J21)</f>
        <v/>
      </c>
    </row>
    <row r="22">
      <c r="A22" s="19" t="n"/>
      <c r="B22" s="19" t="n"/>
      <c r="C22" s="20" t="n"/>
      <c r="D22" s="21" t="n"/>
      <c r="E22" s="21" t="n"/>
      <c r="F22" s="21" t="n"/>
      <c r="G22" s="22" t="n"/>
      <c r="H22" s="23">
        <f>IF(A22="","",N(D22)*N(E22))</f>
        <v/>
      </c>
      <c r="I22" s="23">
        <f>IF(A22="","",H22+N(F22))</f>
        <v/>
      </c>
      <c r="J22" s="23">
        <f>IF(A22="","",I22*N(G22))</f>
        <v/>
      </c>
      <c r="K22" s="23">
        <f>IF(A22="","",I22-J22)</f>
        <v/>
      </c>
    </row>
    <row r="23">
      <c r="A23" s="19" t="n"/>
      <c r="B23" s="19" t="n"/>
      <c r="C23" s="20" t="n"/>
      <c r="D23" s="21" t="n"/>
      <c r="E23" s="21" t="n"/>
      <c r="F23" s="21" t="n"/>
      <c r="G23" s="22" t="n"/>
      <c r="H23" s="23">
        <f>IF(A23="","",N(D23)*N(E23))</f>
        <v/>
      </c>
      <c r="I23" s="23">
        <f>IF(A23="","",H23+N(F23))</f>
        <v/>
      </c>
      <c r="J23" s="23">
        <f>IF(A23="","",I23*N(G23))</f>
        <v/>
      </c>
      <c r="K23" s="23">
        <f>IF(A23="","",I23-J23)</f>
        <v/>
      </c>
    </row>
    <row r="24">
      <c r="A24" s="19" t="n"/>
      <c r="B24" s="19" t="n"/>
      <c r="C24" s="20" t="n"/>
      <c r="D24" s="21" t="n"/>
      <c r="E24" s="21" t="n"/>
      <c r="F24" s="21" t="n"/>
      <c r="G24" s="22" t="n"/>
      <c r="H24" s="23">
        <f>IF(A24="","",N(D24)*N(E24))</f>
        <v/>
      </c>
      <c r="I24" s="23">
        <f>IF(A24="","",H24+N(F24))</f>
        <v/>
      </c>
      <c r="J24" s="23">
        <f>IF(A24="","",I24*N(G24))</f>
        <v/>
      </c>
      <c r="K24" s="23">
        <f>IF(A24="","",I24-J24)</f>
        <v/>
      </c>
    </row>
    <row r="25">
      <c r="A25" s="19" t="n"/>
      <c r="B25" s="19" t="n"/>
      <c r="C25" s="20" t="n"/>
      <c r="D25" s="21" t="n"/>
      <c r="E25" s="21" t="n"/>
      <c r="F25" s="21" t="n"/>
      <c r="G25" s="22" t="n"/>
      <c r="H25" s="23">
        <f>IF(A25="","",N(D25)*N(E25))</f>
        <v/>
      </c>
      <c r="I25" s="23">
        <f>IF(A25="","",H25+N(F25))</f>
        <v/>
      </c>
      <c r="J25" s="23">
        <f>IF(A25="","",I25*N(G25))</f>
        <v/>
      </c>
      <c r="K25" s="23">
        <f>IF(A25="","",I25-J25)</f>
        <v/>
      </c>
    </row>
    <row r="26">
      <c r="A26" s="19" t="n"/>
      <c r="B26" s="19" t="n"/>
      <c r="C26" s="20" t="n"/>
      <c r="D26" s="21" t="n"/>
      <c r="E26" s="21" t="n"/>
      <c r="F26" s="21" t="n"/>
      <c r="G26" s="22" t="n"/>
      <c r="H26" s="23">
        <f>IF(A26="","",N(D26)*N(E26))</f>
        <v/>
      </c>
      <c r="I26" s="23">
        <f>IF(A26="","",H26+N(F26))</f>
        <v/>
      </c>
      <c r="J26" s="23">
        <f>IF(A26="","",I26*N(G26))</f>
        <v/>
      </c>
      <c r="K26" s="23">
        <f>IF(A26="","",I26-J26)</f>
        <v/>
      </c>
    </row>
    <row r="27">
      <c r="A27" s="19" t="n"/>
      <c r="B27" s="19" t="n"/>
      <c r="C27" s="20" t="n"/>
      <c r="D27" s="21" t="n"/>
      <c r="E27" s="21" t="n"/>
      <c r="F27" s="21" t="n"/>
      <c r="G27" s="22" t="n"/>
      <c r="H27" s="23">
        <f>IF(A27="","",N(D27)*N(E27))</f>
        <v/>
      </c>
      <c r="I27" s="23">
        <f>IF(A27="","",H27+N(F27))</f>
        <v/>
      </c>
      <c r="J27" s="23">
        <f>IF(A27="","",I27*N(G27))</f>
        <v/>
      </c>
      <c r="K27" s="23">
        <f>IF(A27="","",I27-J27)</f>
        <v/>
      </c>
    </row>
    <row r="28">
      <c r="A28" s="19" t="n"/>
      <c r="B28" s="19" t="n"/>
      <c r="C28" s="20" t="n"/>
      <c r="D28" s="21" t="n"/>
      <c r="E28" s="21" t="n"/>
      <c r="F28" s="21" t="n"/>
      <c r="G28" s="22" t="n"/>
      <c r="H28" s="23">
        <f>IF(A28="","",N(D28)*N(E28))</f>
        <v/>
      </c>
      <c r="I28" s="23">
        <f>IF(A28="","",H28+N(F28))</f>
        <v/>
      </c>
      <c r="J28" s="23">
        <f>IF(A28="","",I28*N(G28))</f>
        <v/>
      </c>
      <c r="K28" s="23">
        <f>IF(A28="","",I28-J28)</f>
        <v/>
      </c>
    </row>
    <row r="29">
      <c r="A29" s="19" t="n"/>
      <c r="B29" s="19" t="n"/>
      <c r="C29" s="20" t="n"/>
      <c r="D29" s="21" t="n"/>
      <c r="E29" s="21" t="n"/>
      <c r="F29" s="21" t="n"/>
      <c r="G29" s="22" t="n"/>
      <c r="H29" s="23">
        <f>IF(A29="","",N(D29)*N(E29))</f>
        <v/>
      </c>
      <c r="I29" s="23">
        <f>IF(A29="","",H29+N(F29))</f>
        <v/>
      </c>
      <c r="J29" s="23">
        <f>IF(A29="","",I29*N(G29))</f>
        <v/>
      </c>
      <c r="K29" s="23">
        <f>IF(A29="","",I29-J29)</f>
        <v/>
      </c>
    </row>
    <row r="30">
      <c r="A30" s="19" t="n"/>
      <c r="B30" s="19" t="n"/>
      <c r="C30" s="20" t="n"/>
      <c r="D30" s="21" t="n"/>
      <c r="E30" s="21" t="n"/>
      <c r="F30" s="21" t="n"/>
      <c r="G30" s="22" t="n"/>
      <c r="H30" s="23">
        <f>IF(A30="","",N(D30)*N(E30))</f>
        <v/>
      </c>
      <c r="I30" s="23">
        <f>IF(A30="","",H30+N(F30))</f>
        <v/>
      </c>
      <c r="J30" s="23">
        <f>IF(A30="","",I30*N(G30))</f>
        <v/>
      </c>
      <c r="K30" s="23">
        <f>IF(A30="","",I30-J30)</f>
        <v/>
      </c>
    </row>
    <row r="31">
      <c r="A31" s="19" t="n"/>
      <c r="B31" s="19" t="n"/>
      <c r="C31" s="20" t="n"/>
      <c r="D31" s="21" t="n"/>
      <c r="E31" s="21" t="n"/>
      <c r="F31" s="21" t="n"/>
      <c r="G31" s="22" t="n"/>
      <c r="H31" s="23">
        <f>IF(A31="","",N(D31)*N(E31))</f>
        <v/>
      </c>
      <c r="I31" s="23">
        <f>IF(A31="","",H31+N(F31))</f>
        <v/>
      </c>
      <c r="J31" s="23">
        <f>IF(A31="","",I31*N(G31))</f>
        <v/>
      </c>
      <c r="K31" s="23">
        <f>IF(A31="","",I31-J31)</f>
        <v/>
      </c>
    </row>
    <row r="32">
      <c r="A32" s="19" t="n"/>
      <c r="B32" s="19" t="n"/>
      <c r="C32" s="20" t="n"/>
      <c r="D32" s="21" t="n"/>
      <c r="E32" s="21" t="n"/>
      <c r="F32" s="21" t="n"/>
      <c r="G32" s="22" t="n"/>
      <c r="H32" s="23">
        <f>IF(A32="","",N(D32)*N(E32))</f>
        <v/>
      </c>
      <c r="I32" s="23">
        <f>IF(A32="","",H32+N(F32))</f>
        <v/>
      </c>
      <c r="J32" s="23">
        <f>IF(A32="","",I32*N(G32))</f>
        <v/>
      </c>
      <c r="K32" s="23">
        <f>IF(A32="","",I32-J32)</f>
        <v/>
      </c>
    </row>
    <row r="33">
      <c r="A33" s="19" t="n"/>
      <c r="B33" s="19" t="n"/>
      <c r="C33" s="20" t="n"/>
      <c r="D33" s="21" t="n"/>
      <c r="E33" s="21" t="n"/>
      <c r="F33" s="21" t="n"/>
      <c r="G33" s="22" t="n"/>
      <c r="H33" s="23">
        <f>IF(A33="","",N(D33)*N(E33))</f>
        <v/>
      </c>
      <c r="I33" s="23">
        <f>IF(A33="","",H33+N(F33))</f>
        <v/>
      </c>
      <c r="J33" s="23">
        <f>IF(A33="","",I33*N(G33))</f>
        <v/>
      </c>
      <c r="K33" s="23">
        <f>IF(A33="","",I33-J33)</f>
        <v/>
      </c>
    </row>
    <row r="34">
      <c r="A34" s="19" t="n"/>
      <c r="B34" s="19" t="n"/>
      <c r="C34" s="20" t="n"/>
      <c r="D34" s="21" t="n"/>
      <c r="E34" s="21" t="n"/>
      <c r="F34" s="21" t="n"/>
      <c r="G34" s="22" t="n"/>
      <c r="H34" s="23">
        <f>IF(A34="","",N(D34)*N(E34))</f>
        <v/>
      </c>
      <c r="I34" s="23">
        <f>IF(A34="","",H34+N(F34))</f>
        <v/>
      </c>
      <c r="J34" s="23">
        <f>IF(A34="","",I34*N(G34))</f>
        <v/>
      </c>
      <c r="K34" s="23">
        <f>IF(A34="","",I34-J34)</f>
        <v/>
      </c>
    </row>
    <row r="35">
      <c r="A35" s="19" t="n"/>
      <c r="B35" s="19" t="n"/>
      <c r="C35" s="20" t="n"/>
      <c r="D35" s="21" t="n"/>
      <c r="E35" s="21" t="n"/>
      <c r="F35" s="21" t="n"/>
      <c r="G35" s="22" t="n"/>
      <c r="H35" s="23">
        <f>IF(A35="","",N(D35)*N(E35))</f>
        <v/>
      </c>
      <c r="I35" s="23">
        <f>IF(A35="","",H35+N(F35))</f>
        <v/>
      </c>
      <c r="J35" s="23">
        <f>IF(A35="","",I35*N(G35))</f>
        <v/>
      </c>
      <c r="K35" s="23">
        <f>IF(A35="","",I35-J35)</f>
        <v/>
      </c>
    </row>
    <row r="36">
      <c r="A36" s="19" t="n"/>
      <c r="B36" s="19" t="n"/>
      <c r="C36" s="20" t="n"/>
      <c r="D36" s="21" t="n"/>
      <c r="E36" s="21" t="n"/>
      <c r="F36" s="21" t="n"/>
      <c r="G36" s="22" t="n"/>
      <c r="H36" s="23">
        <f>IF(A36="","",N(D36)*N(E36))</f>
        <v/>
      </c>
      <c r="I36" s="23">
        <f>IF(A36="","",H36+N(F36))</f>
        <v/>
      </c>
      <c r="J36" s="23">
        <f>IF(A36="","",I36*N(G36))</f>
        <v/>
      </c>
      <c r="K36" s="23">
        <f>IF(A36="","",I36-J36)</f>
        <v/>
      </c>
    </row>
    <row r="37">
      <c r="A37" s="19" t="n"/>
      <c r="B37" s="19" t="n"/>
      <c r="C37" s="20" t="n"/>
      <c r="D37" s="21" t="n"/>
      <c r="E37" s="21" t="n"/>
      <c r="F37" s="21" t="n"/>
      <c r="G37" s="22" t="n"/>
      <c r="H37" s="23">
        <f>IF(A37="","",N(D37)*N(E37))</f>
        <v/>
      </c>
      <c r="I37" s="23">
        <f>IF(A37="","",H37+N(F37))</f>
        <v/>
      </c>
      <c r="J37" s="23">
        <f>IF(A37="","",I37*N(G37))</f>
        <v/>
      </c>
      <c r="K37" s="23">
        <f>IF(A37="","",I37-J37)</f>
        <v/>
      </c>
    </row>
    <row r="38">
      <c r="A38" s="19" t="n"/>
      <c r="B38" s="19" t="n"/>
      <c r="C38" s="20" t="n"/>
      <c r="D38" s="21" t="n"/>
      <c r="E38" s="21" t="n"/>
      <c r="F38" s="21" t="n"/>
      <c r="G38" s="22" t="n"/>
      <c r="H38" s="23">
        <f>IF(A38="","",N(D38)*N(E38))</f>
        <v/>
      </c>
      <c r="I38" s="23">
        <f>IF(A38="","",H38+N(F38))</f>
        <v/>
      </c>
      <c r="J38" s="23">
        <f>IF(A38="","",I38*N(G38))</f>
        <v/>
      </c>
      <c r="K38" s="23">
        <f>IF(A38="","",I38-J38)</f>
        <v/>
      </c>
    </row>
    <row r="39">
      <c r="A39" s="19" t="n"/>
      <c r="B39" s="19" t="n"/>
      <c r="C39" s="20" t="n"/>
      <c r="D39" s="21" t="n"/>
      <c r="E39" s="21" t="n"/>
      <c r="F39" s="21" t="n"/>
      <c r="G39" s="22" t="n"/>
      <c r="H39" s="23">
        <f>IF(A39="","",N(D39)*N(E39))</f>
        <v/>
      </c>
      <c r="I39" s="23">
        <f>IF(A39="","",H39+N(F39))</f>
        <v/>
      </c>
      <c r="J39" s="23">
        <f>IF(A39="","",I39*N(G39))</f>
        <v/>
      </c>
      <c r="K39" s="23">
        <f>IF(A39="","",I39-J39)</f>
        <v/>
      </c>
    </row>
    <row r="40">
      <c r="A40" s="19" t="n"/>
      <c r="B40" s="19" t="n"/>
      <c r="C40" s="20" t="n"/>
      <c r="D40" s="21" t="n"/>
      <c r="E40" s="21" t="n"/>
      <c r="F40" s="21" t="n"/>
      <c r="G40" s="22" t="n"/>
      <c r="H40" s="23">
        <f>IF(A40="","",N(D40)*N(E40))</f>
        <v/>
      </c>
      <c r="I40" s="23">
        <f>IF(A40="","",H40+N(F40))</f>
        <v/>
      </c>
      <c r="J40" s="23">
        <f>IF(A40="","",I40*N(G40))</f>
        <v/>
      </c>
      <c r="K40" s="23">
        <f>IF(A40="","",I40-J40)</f>
        <v/>
      </c>
    </row>
    <row r="41">
      <c r="A41" s="19" t="n"/>
      <c r="B41" s="19" t="n"/>
      <c r="C41" s="20" t="n"/>
      <c r="D41" s="21" t="n"/>
      <c r="E41" s="21" t="n"/>
      <c r="F41" s="21" t="n"/>
      <c r="G41" s="22" t="n"/>
      <c r="H41" s="23">
        <f>IF(A41="","",N(D41)*N(E41))</f>
        <v/>
      </c>
      <c r="I41" s="23">
        <f>IF(A41="","",H41+N(F41))</f>
        <v/>
      </c>
      <c r="J41" s="23">
        <f>IF(A41="","",I41*N(G41))</f>
        <v/>
      </c>
      <c r="K41" s="23">
        <f>IF(A41="","",I41-J41)</f>
        <v/>
      </c>
    </row>
    <row r="42">
      <c r="A42" s="19" t="n"/>
      <c r="B42" s="19" t="n"/>
      <c r="C42" s="20" t="n"/>
      <c r="D42" s="21" t="n"/>
      <c r="E42" s="21" t="n"/>
      <c r="F42" s="21" t="n"/>
      <c r="G42" s="22" t="n"/>
      <c r="H42" s="23">
        <f>IF(A42="","",N(D42)*N(E42))</f>
        <v/>
      </c>
      <c r="I42" s="23">
        <f>IF(A42="","",H42+N(F42))</f>
        <v/>
      </c>
      <c r="J42" s="23">
        <f>IF(A42="","",I42*N(G42))</f>
        <v/>
      </c>
      <c r="K42" s="23">
        <f>IF(A42="","",I42-J42)</f>
        <v/>
      </c>
    </row>
    <row r="43">
      <c r="A43" s="19" t="n"/>
      <c r="B43" s="19" t="n"/>
      <c r="C43" s="20" t="n"/>
      <c r="D43" s="21" t="n"/>
      <c r="E43" s="21" t="n"/>
      <c r="F43" s="21" t="n"/>
      <c r="G43" s="22" t="n"/>
      <c r="H43" s="23">
        <f>IF(A43="","",N(D43)*N(E43))</f>
        <v/>
      </c>
      <c r="I43" s="23">
        <f>IF(A43="","",H43+N(F43))</f>
        <v/>
      </c>
      <c r="J43" s="23">
        <f>IF(A43="","",I43*N(G43))</f>
        <v/>
      </c>
      <c r="K43" s="23">
        <f>IF(A43="","",I43-J43)</f>
        <v/>
      </c>
    </row>
    <row r="44">
      <c r="A44" s="19" t="n"/>
      <c r="B44" s="19" t="n"/>
      <c r="C44" s="20" t="n"/>
      <c r="D44" s="21" t="n"/>
      <c r="E44" s="21" t="n"/>
      <c r="F44" s="21" t="n"/>
      <c r="G44" s="22" t="n"/>
      <c r="H44" s="23">
        <f>IF(A44="","",N(D44)*N(E44))</f>
        <v/>
      </c>
      <c r="I44" s="23">
        <f>IF(A44="","",H44+N(F44))</f>
        <v/>
      </c>
      <c r="J44" s="23">
        <f>IF(A44="","",I44*N(G44))</f>
        <v/>
      </c>
      <c r="K44" s="23">
        <f>IF(A44="","",I44-J44)</f>
        <v/>
      </c>
    </row>
    <row r="45">
      <c r="A45" s="19" t="n"/>
      <c r="B45" s="19" t="n"/>
      <c r="C45" s="20" t="n"/>
      <c r="D45" s="21" t="n"/>
      <c r="E45" s="21" t="n"/>
      <c r="F45" s="21" t="n"/>
      <c r="G45" s="22" t="n"/>
      <c r="H45" s="23">
        <f>IF(A45="","",N(D45)*N(E45))</f>
        <v/>
      </c>
      <c r="I45" s="23">
        <f>IF(A45="","",H45+N(F45))</f>
        <v/>
      </c>
      <c r="J45" s="23">
        <f>IF(A45="","",I45*N(G45))</f>
        <v/>
      </c>
      <c r="K45" s="23">
        <f>IF(A45="","",I45-J45)</f>
        <v/>
      </c>
    </row>
    <row r="46">
      <c r="A46" s="19" t="n"/>
      <c r="B46" s="19" t="n"/>
      <c r="C46" s="20" t="n"/>
      <c r="D46" s="21" t="n"/>
      <c r="E46" s="21" t="n"/>
      <c r="F46" s="21" t="n"/>
      <c r="G46" s="22" t="n"/>
      <c r="H46" s="23">
        <f>IF(A46="","",N(D46)*N(E46))</f>
        <v/>
      </c>
      <c r="I46" s="23">
        <f>IF(A46="","",H46+N(F46))</f>
        <v/>
      </c>
      <c r="J46" s="23">
        <f>IF(A46="","",I46*N(G46))</f>
        <v/>
      </c>
      <c r="K46" s="23">
        <f>IF(A46="","",I46-J46)</f>
        <v/>
      </c>
    </row>
    <row r="47">
      <c r="A47" s="19" t="n"/>
      <c r="B47" s="19" t="n"/>
      <c r="C47" s="20" t="n"/>
      <c r="D47" s="21" t="n"/>
      <c r="E47" s="21" t="n"/>
      <c r="F47" s="21" t="n"/>
      <c r="G47" s="22" t="n"/>
      <c r="H47" s="23">
        <f>IF(A47="","",N(D47)*N(E47))</f>
        <v/>
      </c>
      <c r="I47" s="23">
        <f>IF(A47="","",H47+N(F47))</f>
        <v/>
      </c>
      <c r="J47" s="23">
        <f>IF(A47="","",I47*N(G47))</f>
        <v/>
      </c>
      <c r="K47" s="23">
        <f>IF(A47="","",I47-J47)</f>
        <v/>
      </c>
    </row>
    <row r="48">
      <c r="A48" s="19" t="n"/>
      <c r="B48" s="19" t="n"/>
      <c r="C48" s="20" t="n"/>
      <c r="D48" s="21" t="n"/>
      <c r="E48" s="21" t="n"/>
      <c r="F48" s="21" t="n"/>
      <c r="G48" s="22" t="n"/>
      <c r="H48" s="23">
        <f>IF(A48="","",N(D48)*N(E48))</f>
        <v/>
      </c>
      <c r="I48" s="23">
        <f>IF(A48="","",H48+N(F48))</f>
        <v/>
      </c>
      <c r="J48" s="23">
        <f>IF(A48="","",I48*N(G48))</f>
        <v/>
      </c>
      <c r="K48" s="23">
        <f>IF(A48="","",I48-J48)</f>
        <v/>
      </c>
    </row>
    <row r="49">
      <c r="A49" s="19" t="n"/>
      <c r="B49" s="19" t="n"/>
      <c r="C49" s="20" t="n"/>
      <c r="D49" s="21" t="n"/>
      <c r="E49" s="21" t="n"/>
      <c r="F49" s="21" t="n"/>
      <c r="G49" s="22" t="n"/>
      <c r="H49" s="23">
        <f>IF(A49="","",N(D49)*N(E49))</f>
        <v/>
      </c>
      <c r="I49" s="23">
        <f>IF(A49="","",H49+N(F49))</f>
        <v/>
      </c>
      <c r="J49" s="23">
        <f>IF(A49="","",I49*N(G49))</f>
        <v/>
      </c>
      <c r="K49" s="23">
        <f>IF(A49="","",I49-J49)</f>
        <v/>
      </c>
    </row>
    <row r="50">
      <c r="A50" s="19" t="n"/>
      <c r="B50" s="19" t="n"/>
      <c r="C50" s="20" t="n"/>
      <c r="D50" s="21" t="n"/>
      <c r="E50" s="21" t="n"/>
      <c r="F50" s="21" t="n"/>
      <c r="G50" s="22" t="n"/>
      <c r="H50" s="23">
        <f>IF(A50="","",N(D50)*N(E50))</f>
        <v/>
      </c>
      <c r="I50" s="23">
        <f>IF(A50="","",H50+N(F50))</f>
        <v/>
      </c>
      <c r="J50" s="23">
        <f>IF(A50="","",I50*N(G50))</f>
        <v/>
      </c>
      <c r="K50" s="23">
        <f>IF(A50="","",I50-J50)</f>
        <v/>
      </c>
    </row>
    <row r="51">
      <c r="A51" s="19" t="n"/>
      <c r="B51" s="19" t="n"/>
      <c r="C51" s="20" t="n"/>
      <c r="D51" s="21" t="n"/>
      <c r="E51" s="21" t="n"/>
      <c r="F51" s="21" t="n"/>
      <c r="G51" s="22" t="n"/>
      <c r="H51" s="23">
        <f>IF(A51="","",N(D51)*N(E51))</f>
        <v/>
      </c>
      <c r="I51" s="23">
        <f>IF(A51="","",H51+N(F51))</f>
        <v/>
      </c>
      <c r="J51" s="23">
        <f>IF(A51="","",I51*N(G51))</f>
        <v/>
      </c>
      <c r="K51" s="23">
        <f>IF(A51="","",I51-J51)</f>
        <v/>
      </c>
    </row>
    <row r="52">
      <c r="A52" s="19" t="n"/>
      <c r="B52" s="19" t="n"/>
      <c r="C52" s="20" t="n"/>
      <c r="D52" s="21" t="n"/>
      <c r="E52" s="21" t="n"/>
      <c r="F52" s="21" t="n"/>
      <c r="G52" s="22" t="n"/>
      <c r="H52" s="23">
        <f>IF(A52="","",N(D52)*N(E52))</f>
        <v/>
      </c>
      <c r="I52" s="23">
        <f>IF(A52="","",H52+N(F52))</f>
        <v/>
      </c>
      <c r="J52" s="23">
        <f>IF(A52="","",I52*N(G52))</f>
        <v/>
      </c>
      <c r="K52" s="23">
        <f>IF(A52="","",I52-J52)</f>
        <v/>
      </c>
    </row>
    <row r="53">
      <c r="A53" s="19" t="n"/>
      <c r="B53" s="19" t="n"/>
      <c r="C53" s="20" t="n"/>
      <c r="D53" s="21" t="n"/>
      <c r="E53" s="21" t="n"/>
      <c r="F53" s="21" t="n"/>
      <c r="G53" s="22" t="n"/>
      <c r="H53" s="23">
        <f>IF(A53="","",N(D53)*N(E53))</f>
        <v/>
      </c>
      <c r="I53" s="23">
        <f>IF(A53="","",H53+N(F53))</f>
        <v/>
      </c>
      <c r="J53" s="23">
        <f>IF(A53="","",I53*N(G53))</f>
        <v/>
      </c>
      <c r="K53" s="23">
        <f>IF(A53="","",I53-J53)</f>
        <v/>
      </c>
    </row>
    <row r="54">
      <c r="A54" s="19" t="n"/>
      <c r="B54" s="19" t="n"/>
      <c r="C54" s="20" t="n"/>
      <c r="D54" s="21" t="n"/>
      <c r="E54" s="21" t="n"/>
      <c r="F54" s="21" t="n"/>
      <c r="G54" s="22" t="n"/>
      <c r="H54" s="23">
        <f>IF(A54="","",N(D54)*N(E54))</f>
        <v/>
      </c>
      <c r="I54" s="23">
        <f>IF(A54="","",H54+N(F54))</f>
        <v/>
      </c>
      <c r="J54" s="23">
        <f>IF(A54="","",I54*N(G54))</f>
        <v/>
      </c>
      <c r="K54" s="23">
        <f>IF(A54="","",I54-J54)</f>
        <v/>
      </c>
    </row>
    <row r="55">
      <c r="A55" s="19" t="n"/>
      <c r="B55" s="19" t="n"/>
      <c r="C55" s="20" t="n"/>
      <c r="D55" s="21" t="n"/>
      <c r="E55" s="21" t="n"/>
      <c r="F55" s="21" t="n"/>
      <c r="G55" s="22" t="n"/>
      <c r="H55" s="23">
        <f>IF(A55="","",N(D55)*N(E55))</f>
        <v/>
      </c>
      <c r="I55" s="23">
        <f>IF(A55="","",H55+N(F55))</f>
        <v/>
      </c>
      <c r="J55" s="23">
        <f>IF(A55="","",I55*N(G55))</f>
        <v/>
      </c>
      <c r="K55" s="23">
        <f>IF(A55="","",I55-J55)</f>
        <v/>
      </c>
    </row>
    <row r="56">
      <c r="A56" s="19" t="n"/>
      <c r="B56" s="19" t="n"/>
      <c r="C56" s="20" t="n"/>
      <c r="D56" s="21" t="n"/>
      <c r="E56" s="21" t="n"/>
      <c r="F56" s="21" t="n"/>
      <c r="G56" s="22" t="n"/>
      <c r="H56" s="23">
        <f>IF(A56="","",N(D56)*N(E56))</f>
        <v/>
      </c>
      <c r="I56" s="23">
        <f>IF(A56="","",H56+N(F56))</f>
        <v/>
      </c>
      <c r="J56" s="23">
        <f>IF(A56="","",I56*N(G56))</f>
        <v/>
      </c>
      <c r="K56" s="23">
        <f>IF(A56="","",I56-J56)</f>
        <v/>
      </c>
    </row>
    <row r="57">
      <c r="A57" s="19" t="n"/>
      <c r="B57" s="19" t="n"/>
      <c r="C57" s="20" t="n"/>
      <c r="D57" s="21" t="n"/>
      <c r="E57" s="21" t="n"/>
      <c r="F57" s="21" t="n"/>
      <c r="G57" s="22" t="n"/>
      <c r="H57" s="23">
        <f>IF(A57="","",N(D57)*N(E57))</f>
        <v/>
      </c>
      <c r="I57" s="23">
        <f>IF(A57="","",H57+N(F57))</f>
        <v/>
      </c>
      <c r="J57" s="23">
        <f>IF(A57="","",I57*N(G57))</f>
        <v/>
      </c>
      <c r="K57" s="23">
        <f>IF(A57="","",I57-J57)</f>
        <v/>
      </c>
    </row>
    <row r="58">
      <c r="A58" s="19" t="n"/>
      <c r="B58" s="19" t="n"/>
      <c r="C58" s="20" t="n"/>
      <c r="D58" s="21" t="n"/>
      <c r="E58" s="21" t="n"/>
      <c r="F58" s="21" t="n"/>
      <c r="G58" s="22" t="n"/>
      <c r="H58" s="23">
        <f>IF(A58="","",N(D58)*N(E58))</f>
        <v/>
      </c>
      <c r="I58" s="23">
        <f>IF(A58="","",H58+N(F58))</f>
        <v/>
      </c>
      <c r="J58" s="23">
        <f>IF(A58="","",I58*N(G58))</f>
        <v/>
      </c>
      <c r="K58" s="23">
        <f>IF(A58="","",I58-J58)</f>
        <v/>
      </c>
    </row>
    <row r="59">
      <c r="A59" s="19" t="n"/>
      <c r="B59" s="19" t="n"/>
      <c r="C59" s="20" t="n"/>
      <c r="D59" s="21" t="n"/>
      <c r="E59" s="21" t="n"/>
      <c r="F59" s="21" t="n"/>
      <c r="G59" s="22" t="n"/>
      <c r="H59" s="23">
        <f>IF(A59="","",N(D59)*N(E59))</f>
        <v/>
      </c>
      <c r="I59" s="23">
        <f>IF(A59="","",H59+N(F59))</f>
        <v/>
      </c>
      <c r="J59" s="23">
        <f>IF(A59="","",I59*N(G59))</f>
        <v/>
      </c>
      <c r="K59" s="23">
        <f>IF(A59="","",I59-J59)</f>
        <v/>
      </c>
    </row>
    <row r="60">
      <c r="A60" s="19" t="n"/>
      <c r="B60" s="19" t="n"/>
      <c r="C60" s="20" t="n"/>
      <c r="D60" s="21" t="n"/>
      <c r="E60" s="21" t="n"/>
      <c r="F60" s="21" t="n"/>
      <c r="G60" s="22" t="n"/>
      <c r="H60" s="23">
        <f>IF(A60="","",N(D60)*N(E60))</f>
        <v/>
      </c>
      <c r="I60" s="23">
        <f>IF(A60="","",H60+N(F60))</f>
        <v/>
      </c>
      <c r="J60" s="23">
        <f>IF(A60="","",I60*N(G60))</f>
        <v/>
      </c>
      <c r="K60" s="23">
        <f>IF(A60="","",I60-J60)</f>
        <v/>
      </c>
    </row>
    <row r="61">
      <c r="A61" s="19" t="n"/>
      <c r="B61" s="19" t="n"/>
      <c r="C61" s="20" t="n"/>
      <c r="D61" s="21" t="n"/>
      <c r="E61" s="21" t="n"/>
      <c r="F61" s="21" t="n"/>
      <c r="G61" s="22" t="n"/>
      <c r="H61" s="23">
        <f>IF(A61="","",N(D61)*N(E61))</f>
        <v/>
      </c>
      <c r="I61" s="23">
        <f>IF(A61="","",H61+N(F61))</f>
        <v/>
      </c>
      <c r="J61" s="23">
        <f>IF(A61="","",I61*N(G61))</f>
        <v/>
      </c>
      <c r="K61" s="23">
        <f>IF(A61="","",I61-J61)</f>
        <v/>
      </c>
    </row>
    <row r="62">
      <c r="A62" s="19" t="n"/>
      <c r="B62" s="19" t="n"/>
      <c r="C62" s="20" t="n"/>
      <c r="D62" s="21" t="n"/>
      <c r="E62" s="21" t="n"/>
      <c r="F62" s="21" t="n"/>
      <c r="G62" s="22" t="n"/>
      <c r="H62" s="23">
        <f>IF(A62="","",N(D62)*N(E62))</f>
        <v/>
      </c>
      <c r="I62" s="23">
        <f>IF(A62="","",H62+N(F62))</f>
        <v/>
      </c>
      <c r="J62" s="23">
        <f>IF(A62="","",I62*N(G62))</f>
        <v/>
      </c>
      <c r="K62" s="23">
        <f>IF(A62="","",I62-J62)</f>
        <v/>
      </c>
    </row>
    <row r="63">
      <c r="A63" s="19" t="n"/>
      <c r="B63" s="19" t="n"/>
      <c r="C63" s="20" t="n"/>
      <c r="D63" s="21" t="n"/>
      <c r="E63" s="21" t="n"/>
      <c r="F63" s="21" t="n"/>
      <c r="G63" s="22" t="n"/>
      <c r="H63" s="23">
        <f>IF(A63="","",N(D63)*N(E63))</f>
        <v/>
      </c>
      <c r="I63" s="23">
        <f>IF(A63="","",H63+N(F63))</f>
        <v/>
      </c>
      <c r="J63" s="23">
        <f>IF(A63="","",I63*N(G63))</f>
        <v/>
      </c>
      <c r="K63" s="23">
        <f>IF(A63="","",I63-J63)</f>
        <v/>
      </c>
    </row>
    <row r="64">
      <c r="A64" s="19" t="n"/>
      <c r="B64" s="19" t="n"/>
      <c r="C64" s="20" t="n"/>
      <c r="D64" s="21" t="n"/>
      <c r="E64" s="21" t="n"/>
      <c r="F64" s="21" t="n"/>
      <c r="G64" s="22" t="n"/>
      <c r="H64" s="23">
        <f>IF(A64="","",N(D64)*N(E64))</f>
        <v/>
      </c>
      <c r="I64" s="23">
        <f>IF(A64="","",H64+N(F64))</f>
        <v/>
      </c>
      <c r="J64" s="23">
        <f>IF(A64="","",I64*N(G64))</f>
        <v/>
      </c>
      <c r="K64" s="23">
        <f>IF(A64="","",I64-J64)</f>
        <v/>
      </c>
    </row>
    <row r="65">
      <c r="A65" s="19" t="n"/>
      <c r="B65" s="19" t="n"/>
      <c r="C65" s="20" t="n"/>
      <c r="D65" s="21" t="n"/>
      <c r="E65" s="21" t="n"/>
      <c r="F65" s="21" t="n"/>
      <c r="G65" s="22" t="n"/>
      <c r="H65" s="23">
        <f>IF(A65="","",N(D65)*N(E65))</f>
        <v/>
      </c>
      <c r="I65" s="23">
        <f>IF(A65="","",H65+N(F65))</f>
        <v/>
      </c>
      <c r="J65" s="23">
        <f>IF(A65="","",I65*N(G65))</f>
        <v/>
      </c>
      <c r="K65" s="23">
        <f>IF(A65="","",I65-J65)</f>
        <v/>
      </c>
    </row>
    <row r="66">
      <c r="A66" s="19" t="n"/>
      <c r="B66" s="19" t="n"/>
      <c r="C66" s="20" t="n"/>
      <c r="D66" s="21" t="n"/>
      <c r="E66" s="21" t="n"/>
      <c r="F66" s="21" t="n"/>
      <c r="G66" s="22" t="n"/>
      <c r="H66" s="23">
        <f>IF(A66="","",N(D66)*N(E66))</f>
        <v/>
      </c>
      <c r="I66" s="23">
        <f>IF(A66="","",H66+N(F66))</f>
        <v/>
      </c>
      <c r="J66" s="23">
        <f>IF(A66="","",I66*N(G66))</f>
        <v/>
      </c>
      <c r="K66" s="23">
        <f>IF(A66="","",I66-J66)</f>
        <v/>
      </c>
    </row>
    <row r="67">
      <c r="A67" s="19" t="n"/>
      <c r="B67" s="19" t="n"/>
      <c r="C67" s="20" t="n"/>
      <c r="D67" s="21" t="n"/>
      <c r="E67" s="21" t="n"/>
      <c r="F67" s="21" t="n"/>
      <c r="G67" s="22" t="n"/>
      <c r="H67" s="23">
        <f>IF(A67="","",N(D67)*N(E67))</f>
        <v/>
      </c>
      <c r="I67" s="23">
        <f>IF(A67="","",H67+N(F67))</f>
        <v/>
      </c>
      <c r="J67" s="23">
        <f>IF(A67="","",I67*N(G67))</f>
        <v/>
      </c>
      <c r="K67" s="23">
        <f>IF(A67="","",I67-J67)</f>
        <v/>
      </c>
    </row>
    <row r="68">
      <c r="A68" s="19" t="n"/>
      <c r="B68" s="19" t="n"/>
      <c r="C68" s="20" t="n"/>
      <c r="D68" s="21" t="n"/>
      <c r="E68" s="21" t="n"/>
      <c r="F68" s="21" t="n"/>
      <c r="G68" s="22" t="n"/>
      <c r="H68" s="23">
        <f>IF(A68="","",N(D68)*N(E68))</f>
        <v/>
      </c>
      <c r="I68" s="23">
        <f>IF(A68="","",H68+N(F68))</f>
        <v/>
      </c>
      <c r="J68" s="23">
        <f>IF(A68="","",I68*N(G68))</f>
        <v/>
      </c>
      <c r="K68" s="23">
        <f>IF(A68="","",I68-J68)</f>
        <v/>
      </c>
    </row>
    <row r="69">
      <c r="A69" s="19" t="n"/>
      <c r="B69" s="19" t="n"/>
      <c r="C69" s="20" t="n"/>
      <c r="D69" s="21" t="n"/>
      <c r="E69" s="21" t="n"/>
      <c r="F69" s="21" t="n"/>
      <c r="G69" s="22" t="n"/>
      <c r="H69" s="23">
        <f>IF(A69="","",N(D69)*N(E69))</f>
        <v/>
      </c>
      <c r="I69" s="23">
        <f>IF(A69="","",H69+N(F69))</f>
        <v/>
      </c>
      <c r="J69" s="23">
        <f>IF(A69="","",I69*N(G69))</f>
        <v/>
      </c>
      <c r="K69" s="23">
        <f>IF(A69="","",I69-J69)</f>
        <v/>
      </c>
    </row>
    <row r="70">
      <c r="A70" s="19" t="n"/>
      <c r="B70" s="19" t="n"/>
      <c r="C70" s="20" t="n"/>
      <c r="D70" s="21" t="n"/>
      <c r="E70" s="21" t="n"/>
      <c r="F70" s="21" t="n"/>
      <c r="G70" s="22" t="n"/>
      <c r="H70" s="23">
        <f>IF(A70="","",N(D70)*N(E70))</f>
        <v/>
      </c>
      <c r="I70" s="23">
        <f>IF(A70="","",H70+N(F70))</f>
        <v/>
      </c>
      <c r="J70" s="23">
        <f>IF(A70="","",I70*N(G70))</f>
        <v/>
      </c>
      <c r="K70" s="23">
        <f>IF(A70="","",I70-J70)</f>
        <v/>
      </c>
    </row>
    <row r="71">
      <c r="A71" s="19" t="n"/>
      <c r="B71" s="19" t="n"/>
      <c r="C71" s="20" t="n"/>
      <c r="D71" s="21" t="n"/>
      <c r="E71" s="21" t="n"/>
      <c r="F71" s="21" t="n"/>
      <c r="G71" s="22" t="n"/>
      <c r="H71" s="23">
        <f>IF(A71="","",N(D71)*N(E71))</f>
        <v/>
      </c>
      <c r="I71" s="23">
        <f>IF(A71="","",H71+N(F71))</f>
        <v/>
      </c>
      <c r="J71" s="23">
        <f>IF(A71="","",I71*N(G71))</f>
        <v/>
      </c>
      <c r="K71" s="23">
        <f>IF(A71="","",I71-J71)</f>
        <v/>
      </c>
    </row>
    <row r="72">
      <c r="A72" s="19" t="n"/>
      <c r="B72" s="19" t="n"/>
      <c r="C72" s="20" t="n"/>
      <c r="D72" s="21" t="n"/>
      <c r="E72" s="21" t="n"/>
      <c r="F72" s="21" t="n"/>
      <c r="G72" s="22" t="n"/>
      <c r="H72" s="23">
        <f>IF(A72="","",N(D72)*N(E72))</f>
        <v/>
      </c>
      <c r="I72" s="23">
        <f>IF(A72="","",H72+N(F72))</f>
        <v/>
      </c>
      <c r="J72" s="23">
        <f>IF(A72="","",I72*N(G72))</f>
        <v/>
      </c>
      <c r="K72" s="23">
        <f>IF(A72="","",I72-J72)</f>
        <v/>
      </c>
    </row>
    <row r="73">
      <c r="A73" s="19" t="n"/>
      <c r="B73" s="19" t="n"/>
      <c r="C73" s="20" t="n"/>
      <c r="D73" s="21" t="n"/>
      <c r="E73" s="21" t="n"/>
      <c r="F73" s="21" t="n"/>
      <c r="G73" s="22" t="n"/>
      <c r="H73" s="23">
        <f>IF(A73="","",N(D73)*N(E73))</f>
        <v/>
      </c>
      <c r="I73" s="23">
        <f>IF(A73="","",H73+N(F73))</f>
        <v/>
      </c>
      <c r="J73" s="23">
        <f>IF(A73="","",I73*N(G73))</f>
        <v/>
      </c>
      <c r="K73" s="23">
        <f>IF(A73="","",I73-J73)</f>
        <v/>
      </c>
    </row>
    <row r="74">
      <c r="A74" s="19" t="n"/>
      <c r="B74" s="19" t="n"/>
      <c r="C74" s="20" t="n"/>
      <c r="D74" s="21" t="n"/>
      <c r="E74" s="21" t="n"/>
      <c r="F74" s="21" t="n"/>
      <c r="G74" s="22" t="n"/>
      <c r="H74" s="23">
        <f>IF(A74="","",N(D74)*N(E74))</f>
        <v/>
      </c>
      <c r="I74" s="23">
        <f>IF(A74="","",H74+N(F74))</f>
        <v/>
      </c>
      <c r="J74" s="23">
        <f>IF(A74="","",I74*N(G74))</f>
        <v/>
      </c>
      <c r="K74" s="23">
        <f>IF(A74="","",I74-J74)</f>
        <v/>
      </c>
    </row>
    <row r="75">
      <c r="A75" s="19" t="n"/>
      <c r="B75" s="19" t="n"/>
      <c r="C75" s="20" t="n"/>
      <c r="D75" s="21" t="n"/>
      <c r="E75" s="21" t="n"/>
      <c r="F75" s="21" t="n"/>
      <c r="G75" s="22" t="n"/>
      <c r="H75" s="23">
        <f>IF(A75="","",N(D75)*N(E75))</f>
        <v/>
      </c>
      <c r="I75" s="23">
        <f>IF(A75="","",H75+N(F75))</f>
        <v/>
      </c>
      <c r="J75" s="23">
        <f>IF(A75="","",I75*N(G75))</f>
        <v/>
      </c>
      <c r="K75" s="23">
        <f>IF(A75="","",I75-J75)</f>
        <v/>
      </c>
    </row>
    <row r="76">
      <c r="A76" s="19" t="n"/>
      <c r="B76" s="19" t="n"/>
      <c r="C76" s="20" t="n"/>
      <c r="D76" s="21" t="n"/>
      <c r="E76" s="21" t="n"/>
      <c r="F76" s="21" t="n"/>
      <c r="G76" s="22" t="n"/>
      <c r="H76" s="23">
        <f>IF(A76="","",N(D76)*N(E76))</f>
        <v/>
      </c>
      <c r="I76" s="23">
        <f>IF(A76="","",H76+N(F76))</f>
        <v/>
      </c>
      <c r="J76" s="23">
        <f>IF(A76="","",I76*N(G76))</f>
        <v/>
      </c>
      <c r="K76" s="23">
        <f>IF(A76="","",I76-J76)</f>
        <v/>
      </c>
    </row>
    <row r="77">
      <c r="A77" s="19" t="n"/>
      <c r="B77" s="19" t="n"/>
      <c r="C77" s="20" t="n"/>
      <c r="D77" s="21" t="n"/>
      <c r="E77" s="21" t="n"/>
      <c r="F77" s="21" t="n"/>
      <c r="G77" s="22" t="n"/>
      <c r="H77" s="23">
        <f>IF(A77="","",N(D77)*N(E77))</f>
        <v/>
      </c>
      <c r="I77" s="23">
        <f>IF(A77="","",H77+N(F77))</f>
        <v/>
      </c>
      <c r="J77" s="23">
        <f>IF(A77="","",I77*N(G77))</f>
        <v/>
      </c>
      <c r="K77" s="23">
        <f>IF(A77="","",I77-J77)</f>
        <v/>
      </c>
    </row>
    <row r="78">
      <c r="A78" s="19" t="n"/>
      <c r="B78" s="19" t="n"/>
      <c r="C78" s="20" t="n"/>
      <c r="D78" s="21" t="n"/>
      <c r="E78" s="21" t="n"/>
      <c r="F78" s="21" t="n"/>
      <c r="G78" s="22" t="n"/>
      <c r="H78" s="23">
        <f>IF(A78="","",N(D78)*N(E78))</f>
        <v/>
      </c>
      <c r="I78" s="23">
        <f>IF(A78="","",H78+N(F78))</f>
        <v/>
      </c>
      <c r="J78" s="23">
        <f>IF(A78="","",I78*N(G78))</f>
        <v/>
      </c>
      <c r="K78" s="23">
        <f>IF(A78="","",I78-J78)</f>
        <v/>
      </c>
    </row>
    <row r="79">
      <c r="A79" s="19" t="n"/>
      <c r="B79" s="19" t="n"/>
      <c r="C79" s="20" t="n"/>
      <c r="D79" s="21" t="n"/>
      <c r="E79" s="21" t="n"/>
      <c r="F79" s="21" t="n"/>
      <c r="G79" s="22" t="n"/>
      <c r="H79" s="23">
        <f>IF(A79="","",N(D79)*N(E79))</f>
        <v/>
      </c>
      <c r="I79" s="23">
        <f>IF(A79="","",H79+N(F79))</f>
        <v/>
      </c>
      <c r="J79" s="23">
        <f>IF(A79="","",I79*N(G79))</f>
        <v/>
      </c>
      <c r="K79" s="23">
        <f>IF(A79="","",I79-J79)</f>
        <v/>
      </c>
    </row>
    <row r="80">
      <c r="A80" s="19" t="n"/>
      <c r="B80" s="19" t="n"/>
      <c r="C80" s="20" t="n"/>
      <c r="D80" s="21" t="n"/>
      <c r="E80" s="21" t="n"/>
      <c r="F80" s="21" t="n"/>
      <c r="G80" s="22" t="n"/>
      <c r="H80" s="23">
        <f>IF(A80="","",N(D80)*N(E80))</f>
        <v/>
      </c>
      <c r="I80" s="23">
        <f>IF(A80="","",H80+N(F80))</f>
        <v/>
      </c>
      <c r="J80" s="23">
        <f>IF(A80="","",I80*N(G80))</f>
        <v/>
      </c>
      <c r="K80" s="23">
        <f>IF(A80="","",I80-J80)</f>
        <v/>
      </c>
    </row>
    <row r="81">
      <c r="A81" s="24" t="inlineStr">
        <is>
          <t>الإجمالي</t>
        </is>
      </c>
      <c r="B81" s="25" t="n"/>
      <c r="C81" s="25" t="n"/>
      <c r="D81" s="26">
        <f>SUM(D6:D80)</f>
        <v/>
      </c>
      <c r="E81" s="25" t="n"/>
      <c r="F81" s="25" t="n"/>
      <c r="G81" s="25" t="n"/>
      <c r="H81" s="26">
        <f>SUM(H6:H80)</f>
        <v/>
      </c>
      <c r="I81" s="26">
        <f>SUM(I6:I80)</f>
        <v/>
      </c>
      <c r="J81" s="26">
        <f>SUM(J6:J80)</f>
        <v/>
      </c>
      <c r="K81" s="26">
        <f>SUM(K6:K80)</f>
        <v/>
      </c>
    </row>
  </sheetData>
  <sheetProtection selectLockedCells="0" selectUnlockedCells="0" sheet="1" objects="0" insertRows="1" insertHyperlinks="1" autoFilter="0" scenarios="0" formatColumns="0" deleteColumns="1" insertColumns="1" pivotTables="1" deleteRows="1" formatCells="0" formatRows="0" sort="0"/>
  <mergeCells count="2">
    <mergeCell ref="A2:K2"/>
    <mergeCell ref="A1:K1"/>
  </mergeCells>
  <dataValidations count="1">
    <dataValidation sqref="A6:A80" showDropDown="0" showInputMessage="0" showErrorMessage="0" allowBlank="1" type="list">
      <formula1>"شقة الزمالك - غرفتان,استوديو المعادي,شقة التجمع - 3 غرف"</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L12"/>
  <sheetViews>
    <sheetView showGridLines="0" rightToLeft="1" workbookViewId="0">
      <selection activeCell="A1" sqref="A1"/>
    </sheetView>
  </sheetViews>
  <sheetFormatPr baseColWidth="8" defaultRowHeight="15"/>
  <cols>
    <col width="24" customWidth="1" min="1" max="1"/>
    <col width="9" customWidth="1" min="2" max="2"/>
    <col width="10" customWidth="1" min="3" max="3"/>
    <col width="10" customWidth="1" min="4" max="4"/>
    <col width="9" customWidth="1" min="5" max="5"/>
    <col width="8" customWidth="1" min="6" max="6"/>
    <col width="9" customWidth="1" min="7" max="7"/>
    <col width="10" customWidth="1" min="8" max="8"/>
    <col width="11" customWidth="1" min="9" max="9"/>
    <col width="12" customWidth="1" min="10" max="10"/>
    <col width="11" customWidth="1" min="11" max="11"/>
    <col width="11" customWidth="1" min="12" max="12"/>
  </cols>
  <sheetData>
    <row r="1" ht="30" customHeight="1">
      <c r="A1" s="15" t="inlineStr">
        <is>
          <t>ملخص الشقق - أكتوبر 2026</t>
        </is>
      </c>
      <c r="B1" s="16" t="n"/>
      <c r="C1" s="16" t="n"/>
      <c r="D1" s="16" t="n"/>
      <c r="E1" s="16" t="n"/>
      <c r="F1" s="16" t="n"/>
      <c r="G1" s="16" t="n"/>
      <c r="H1" s="16" t="n"/>
      <c r="I1" s="16" t="n"/>
      <c r="J1" s="16" t="n"/>
      <c r="K1" s="16" t="n"/>
      <c r="L1" s="16" t="n"/>
    </row>
    <row r="2" ht="30" customHeight="1">
      <c r="A2" s="17" t="inlineStr">
        <is>
          <t>الخلايا الصفراء للإدخال.</t>
        </is>
      </c>
    </row>
    <row r="5" ht="44" customHeight="1">
      <c r="A5" s="18" t="inlineStr">
        <is>
          <t>الشقة</t>
        </is>
      </c>
      <c r="B5" s="18" t="inlineStr">
        <is>
          <t>الليالي المتاحة</t>
        </is>
      </c>
      <c r="C5" s="18" t="inlineStr">
        <is>
          <t>تنظيف للإقامة</t>
        </is>
      </c>
      <c r="D5" s="18" t="inlineStr">
        <is>
          <t>تكاليف ثابتة</t>
        </is>
      </c>
      <c r="E5" s="18" t="inlineStr">
        <is>
          <t>الإقامات</t>
        </is>
      </c>
      <c r="F5" s="18" t="inlineStr">
        <is>
          <t>الليالي</t>
        </is>
      </c>
      <c r="G5" s="18" t="inlineStr">
        <is>
          <t>الإشغال</t>
        </is>
      </c>
      <c r="H5" s="18" t="inlineStr">
        <is>
          <t>متوسط الليلة</t>
        </is>
      </c>
      <c r="I5" s="18" t="inlineStr">
        <is>
          <t>الإيراد لكل ليلة متاحة</t>
        </is>
      </c>
      <c r="J5" s="18" t="inlineStr">
        <is>
          <t>صافي المحوّل</t>
        </is>
      </c>
      <c r="K5" s="18" t="inlineStr">
        <is>
          <t>صافي الربح</t>
        </is>
      </c>
      <c r="L5" s="18" t="inlineStr">
        <is>
          <t>هامش الربح</t>
        </is>
      </c>
    </row>
    <row r="6">
      <c r="A6" s="19" t="inlineStr">
        <is>
          <t>شقة الزمالك - غرفتان</t>
        </is>
      </c>
      <c r="B6" s="21" t="n">
        <v>31</v>
      </c>
      <c r="C6" s="21" t="n">
        <v>350</v>
      </c>
      <c r="D6" s="21" t="n">
        <v>18000</v>
      </c>
      <c r="E6" s="23">
        <f>IF(A6="","",COUNTIF('الحجوزات'!$A$6:$A$80,A6))</f>
        <v/>
      </c>
      <c r="F6" s="23">
        <f>IF(A6="","",SUMIF('الحجوزات'!$A$6:$A$80,A6,'الحجوزات'!$D$6:$D$80))</f>
        <v/>
      </c>
      <c r="G6" s="27">
        <f>IF(OR(A6="",N(B6)=0),"",F6/B6)</f>
        <v/>
      </c>
      <c r="H6" s="23">
        <f>IF(OR(A6="",N(F6)=0),"",SUMIF('الحجوزات'!$A$6:$A$80,A6,'الحجوزات'!$H$6:$H$80)/F6)</f>
        <v/>
      </c>
      <c r="I6" s="23">
        <f>IF(OR(A6="",N(B6)=0),"",SUMIF('الحجوزات'!$A$6:$A$80,A6,'الحجوزات'!$H$6:$H$80)/B6)</f>
        <v/>
      </c>
      <c r="J6" s="23">
        <f>IF(A6="","",SUMIF('الحجوزات'!$A$6:$A$80,A6,'الحجوزات'!$K$6:$K$80))</f>
        <v/>
      </c>
      <c r="K6" s="23">
        <f>IF(A6="","",J6-E6*N(C6)-N(D6))</f>
        <v/>
      </c>
      <c r="L6" s="27">
        <f>IF(OR(A6="",SUMIF('الحجوزات'!$A$6:$A$80,A6,'الحجوزات'!$I$6:$I$80)=0),"",K6/SUMIF('الحجوزات'!$A$6:$A$80,A6,'الحجوزات'!$I$6:$I$80))</f>
        <v/>
      </c>
    </row>
    <row r="7">
      <c r="A7" s="19" t="inlineStr">
        <is>
          <t>استوديو المعادي</t>
        </is>
      </c>
      <c r="B7" s="21" t="n">
        <v>31</v>
      </c>
      <c r="C7" s="21" t="n">
        <v>200</v>
      </c>
      <c r="D7" s="21" t="n">
        <v>9000</v>
      </c>
      <c r="E7" s="23">
        <f>IF(A7="","",COUNTIF('الحجوزات'!$A$6:$A$80,A7))</f>
        <v/>
      </c>
      <c r="F7" s="23">
        <f>IF(A7="","",SUMIF('الحجوزات'!$A$6:$A$80,A7,'الحجوزات'!$D$6:$D$80))</f>
        <v/>
      </c>
      <c r="G7" s="27">
        <f>IF(OR(A7="",N(B7)=0),"",F7/B7)</f>
        <v/>
      </c>
      <c r="H7" s="23">
        <f>IF(OR(A7="",N(F7)=0),"",SUMIF('الحجوزات'!$A$6:$A$80,A7,'الحجوزات'!$H$6:$H$80)/F7)</f>
        <v/>
      </c>
      <c r="I7" s="23">
        <f>IF(OR(A7="",N(B7)=0),"",SUMIF('الحجوزات'!$A$6:$A$80,A7,'الحجوزات'!$H$6:$H$80)/B7)</f>
        <v/>
      </c>
      <c r="J7" s="23">
        <f>IF(A7="","",SUMIF('الحجوزات'!$A$6:$A$80,A7,'الحجوزات'!$K$6:$K$80))</f>
        <v/>
      </c>
      <c r="K7" s="23">
        <f>IF(A7="","",J7-E7*N(C7)-N(D7))</f>
        <v/>
      </c>
      <c r="L7" s="27">
        <f>IF(OR(A7="",SUMIF('الحجوزات'!$A$6:$A$80,A7,'الحجوزات'!$I$6:$I$80)=0),"",K7/SUMIF('الحجوزات'!$A$6:$A$80,A7,'الحجوزات'!$I$6:$I$80))</f>
        <v/>
      </c>
    </row>
    <row r="8">
      <c r="A8" s="19" t="inlineStr">
        <is>
          <t>شقة التجمع - 3 غرف</t>
        </is>
      </c>
      <c r="B8" s="21" t="n">
        <v>31</v>
      </c>
      <c r="C8" s="21" t="n">
        <v>450</v>
      </c>
      <c r="D8" s="21" t="n">
        <v>22000</v>
      </c>
      <c r="E8" s="23">
        <f>IF(A8="","",COUNTIF('الحجوزات'!$A$6:$A$80,A8))</f>
        <v/>
      </c>
      <c r="F8" s="23">
        <f>IF(A8="","",SUMIF('الحجوزات'!$A$6:$A$80,A8,'الحجوزات'!$D$6:$D$80))</f>
        <v/>
      </c>
      <c r="G8" s="27">
        <f>IF(OR(A8="",N(B8)=0),"",F8/B8)</f>
        <v/>
      </c>
      <c r="H8" s="23">
        <f>IF(OR(A8="",N(F8)=0),"",SUMIF('الحجوزات'!$A$6:$A$80,A8,'الحجوزات'!$H$6:$H$80)/F8)</f>
        <v/>
      </c>
      <c r="I8" s="23">
        <f>IF(OR(A8="",N(B8)=0),"",SUMIF('الحجوزات'!$A$6:$A$80,A8,'الحجوزات'!$H$6:$H$80)/B8)</f>
        <v/>
      </c>
      <c r="J8" s="23">
        <f>IF(A8="","",SUMIF('الحجوزات'!$A$6:$A$80,A8,'الحجوزات'!$K$6:$K$80))</f>
        <v/>
      </c>
      <c r="K8" s="23">
        <f>IF(A8="","",J8-E8*N(C8)-N(D8))</f>
        <v/>
      </c>
      <c r="L8" s="27">
        <f>IF(OR(A8="",SUMIF('الحجوزات'!$A$6:$A$80,A8,'الحجوزات'!$I$6:$I$80)=0),"",K8/SUMIF('الحجوزات'!$A$6:$A$80,A8,'الحجوزات'!$I$6:$I$80))</f>
        <v/>
      </c>
    </row>
    <row r="9">
      <c r="A9" s="19" t="n"/>
      <c r="B9" s="21" t="n"/>
      <c r="C9" s="21" t="n"/>
      <c r="D9" s="21" t="n"/>
      <c r="E9" s="23">
        <f>IF(A9="","",COUNTIF('الحجوزات'!$A$6:$A$80,A9))</f>
        <v/>
      </c>
      <c r="F9" s="23">
        <f>IF(A9="","",SUMIF('الحجوزات'!$A$6:$A$80,A9,'الحجوزات'!$D$6:$D$80))</f>
        <v/>
      </c>
      <c r="G9" s="27">
        <f>IF(OR(A9="",N(B9)=0),"",F9/B9)</f>
        <v/>
      </c>
      <c r="H9" s="23">
        <f>IF(OR(A9="",N(F9)=0),"",SUMIF('الحجوزات'!$A$6:$A$80,A9,'الحجوزات'!$H$6:$H$80)/F9)</f>
        <v/>
      </c>
      <c r="I9" s="23">
        <f>IF(OR(A9="",N(B9)=0),"",SUMIF('الحجوزات'!$A$6:$A$80,A9,'الحجوزات'!$H$6:$H$80)/B9)</f>
        <v/>
      </c>
      <c r="J9" s="23">
        <f>IF(A9="","",SUMIF('الحجوزات'!$A$6:$A$80,A9,'الحجوزات'!$K$6:$K$80))</f>
        <v/>
      </c>
      <c r="K9" s="23">
        <f>IF(A9="","",J9-E9*N(C9)-N(D9))</f>
        <v/>
      </c>
      <c r="L9" s="27">
        <f>IF(OR(A9="",SUMIF('الحجوزات'!$A$6:$A$80,A9,'الحجوزات'!$I$6:$I$80)=0),"",K9/SUMIF('الحجوزات'!$A$6:$A$80,A9,'الحجوزات'!$I$6:$I$80))</f>
        <v/>
      </c>
    </row>
    <row r="10">
      <c r="A10" s="19" t="n"/>
      <c r="B10" s="21" t="n"/>
      <c r="C10" s="21" t="n"/>
      <c r="D10" s="21" t="n"/>
      <c r="E10" s="23">
        <f>IF(A10="","",COUNTIF('الحجوزات'!$A$6:$A$80,A10))</f>
        <v/>
      </c>
      <c r="F10" s="23">
        <f>IF(A10="","",SUMIF('الحجوزات'!$A$6:$A$80,A10,'الحجوزات'!$D$6:$D$80))</f>
        <v/>
      </c>
      <c r="G10" s="27">
        <f>IF(OR(A10="",N(B10)=0),"",F10/B10)</f>
        <v/>
      </c>
      <c r="H10" s="23">
        <f>IF(OR(A10="",N(F10)=0),"",SUMIF('الحجوزات'!$A$6:$A$80,A10,'الحجوزات'!$H$6:$H$80)/F10)</f>
        <v/>
      </c>
      <c r="I10" s="23">
        <f>IF(OR(A10="",N(B10)=0),"",SUMIF('الحجوزات'!$A$6:$A$80,A10,'الحجوزات'!$H$6:$H$80)/B10)</f>
        <v/>
      </c>
      <c r="J10" s="23">
        <f>IF(A10="","",SUMIF('الحجوزات'!$A$6:$A$80,A10,'الحجوزات'!$K$6:$K$80))</f>
        <v/>
      </c>
      <c r="K10" s="23">
        <f>IF(A10="","",J10-E10*N(C10)-N(D10))</f>
        <v/>
      </c>
      <c r="L10" s="27">
        <f>IF(OR(A10="",SUMIF('الحجوزات'!$A$6:$A$80,A10,'الحجوزات'!$I$6:$I$80)=0),"",K10/SUMIF('الحجوزات'!$A$6:$A$80,A10,'الحجوزات'!$I$6:$I$80))</f>
        <v/>
      </c>
    </row>
    <row r="11">
      <c r="A11" s="19" t="n"/>
      <c r="B11" s="21" t="n"/>
      <c r="C11" s="21" t="n"/>
      <c r="D11" s="21" t="n"/>
      <c r="E11" s="23">
        <f>IF(A11="","",COUNTIF('الحجوزات'!$A$6:$A$80,A11))</f>
        <v/>
      </c>
      <c r="F11" s="23">
        <f>IF(A11="","",SUMIF('الحجوزات'!$A$6:$A$80,A11,'الحجوزات'!$D$6:$D$80))</f>
        <v/>
      </c>
      <c r="G11" s="27">
        <f>IF(OR(A11="",N(B11)=0),"",F11/B11)</f>
        <v/>
      </c>
      <c r="H11" s="23">
        <f>IF(OR(A11="",N(F11)=0),"",SUMIF('الحجوزات'!$A$6:$A$80,A11,'الحجوزات'!$H$6:$H$80)/F11)</f>
        <v/>
      </c>
      <c r="I11" s="23">
        <f>IF(OR(A11="",N(B11)=0),"",SUMIF('الحجوزات'!$A$6:$A$80,A11,'الحجوزات'!$H$6:$H$80)/B11)</f>
        <v/>
      </c>
      <c r="J11" s="23">
        <f>IF(A11="","",SUMIF('الحجوزات'!$A$6:$A$80,A11,'الحجوزات'!$K$6:$K$80))</f>
        <v/>
      </c>
      <c r="K11" s="23">
        <f>IF(A11="","",J11-E11*N(C11)-N(D11))</f>
        <v/>
      </c>
      <c r="L11" s="27">
        <f>IF(OR(A11="",SUMIF('الحجوزات'!$A$6:$A$80,A11,'الحجوزات'!$I$6:$I$80)=0),"",K11/SUMIF('الحجوزات'!$A$6:$A$80,A11,'الحجوزات'!$I$6:$I$80))</f>
        <v/>
      </c>
    </row>
    <row r="12">
      <c r="A12" s="24" t="inlineStr">
        <is>
          <t>الإجمالي</t>
        </is>
      </c>
      <c r="B12" s="26">
        <f>SUM(B6:B11)</f>
        <v/>
      </c>
      <c r="C12" s="25" t="n"/>
      <c r="D12" s="26">
        <f>SUM(D6:D11)</f>
        <v/>
      </c>
      <c r="E12" s="26">
        <f>SUM(E6:E11)</f>
        <v/>
      </c>
      <c r="F12" s="26">
        <f>SUM(F6:F11)</f>
        <v/>
      </c>
      <c r="G12" s="28">
        <f>IF(B12=0,"",F12/B12)</f>
        <v/>
      </c>
      <c r="H12" s="25" t="n"/>
      <c r="I12" s="25" t="n"/>
      <c r="J12" s="26">
        <f>SUM(J6:J11)</f>
        <v/>
      </c>
      <c r="K12" s="26">
        <f>SUM(K6:K11)</f>
        <v/>
      </c>
      <c r="L12" s="25" t="n"/>
    </row>
  </sheetData>
  <sheetProtection selectLockedCells="0" selectUnlockedCells="0" sheet="1" objects="0" insertRows="1" insertHyperlinks="1" autoFilter="0" scenarios="0" formatColumns="0" deleteColumns="1" insertColumns="1" pivotTables="1" deleteRows="1" formatCells="0" formatRows="0" sort="0"/>
  <mergeCells count="2">
    <mergeCell ref="A2:L2"/>
    <mergeCell ref="A1:L1"/>
  </mergeCells>
  <conditionalFormatting sqref="G6:G11">
    <cfRule type="cellIs" priority="1" operator="lessThan" dxfId="0">
      <formula>0.5</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2026-10-30T03:00:49Z</dcterms:created>
  <dcterms:modified xmlns:dcterms="http://purl.org/dc/terms/" xmlns:xsi="http://www.w3.org/2001/XMLSchema-instance" xsi:type="dcterms:W3CDTF">2026-10-30T03:00:49Z</dcterms:modified>
</cp:coreProperties>
</file>