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صناف" sheetId="3" state="visible" r:id="rId3"/>
  </sheets>
  <definedNames>
    <definedName name="_xlnm.Print_Area" localSheetId="2">'الأصناف'!$A$1:$L$43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4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مساهمة الشهر لكل صنف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'الأصناف'!K5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'الأصناف'!$A$6:$A$11</f>
            </numRef>
          </cat>
          <val>
            <numRef>
              <f>'الأصناف'!$K$6:$K$11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27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وتسعير مشروع الأكل البيتي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66" customHeight="1">
      <c r="A5" s="11" t="inlineStr">
        <is>
          <t>•</t>
        </is>
      </c>
      <c r="B5" s="12" t="inlineStr">
        <is>
          <t>لمشروعات الأكل البيتي والمطابخ المنزلية التي تبيع عبر واتساب وفيسبوك وتطبيقات التوصيل: لكل صنف تكلفة المكونات للوحدة والتغليف والغاز والكهرباء وعمولة التطبيق أو المندوب، فيحسب تكلفة الوحدة والمساهمة والهامش ونسبة تكلفة المكونات، ثم ربح الشهر بعد المصروفات الثابتة وقيمة ساعة عملك الحقيقية.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المصروفات الثابتة الشهرية (إنترنت، إعلانات، إهلاك أدوات) وساعات عملك في الشهر وقيمة الساعة التي تعتبرها أجرًا لك، ثم لكل صنف بياناته والكمية الشهرية المتوقعة.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اجعل نسبة تكلفة المكونات بين 30% و45% من السعر غالبًا. لا تنس وقتك: إن كان ربح الساعة أقل من أجر عمل بديل فالمشروع يحتاج رفع السعر أو زيادة الكمية. التزم بالاشتراطات الصحية لإعداد الطعام.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showGridLines="0" rightToLeft="1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9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10" customWidth="1" min="9" max="9"/>
    <col width="9" customWidth="1" min="10" max="10"/>
    <col width="12" customWidth="1" min="11" max="11"/>
    <col width="10" customWidth="1" min="12" max="12"/>
  </cols>
  <sheetData>
    <row r="1" ht="30" customHeight="1">
      <c r="A1" s="15" t="inlineStr">
        <is>
          <t>تكلفة وتسعير الأصناف - شهر نوفمبر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مصروفات ثابتة شهرية</t>
        </is>
      </c>
      <c r="B3" s="19" t="n">
        <v>1500</v>
      </c>
      <c r="C3" s="18" t="inlineStr">
        <is>
          <t>ساعات العمل شهريًا</t>
        </is>
      </c>
      <c r="D3" s="20" t="n"/>
      <c r="E3" s="19" t="n">
        <v>120</v>
      </c>
      <c r="G3" s="18" t="inlineStr">
        <is>
          <t>قيمة ساعة العمل</t>
        </is>
      </c>
      <c r="H3" s="20" t="n"/>
      <c r="I3" s="19" t="n">
        <v>50</v>
      </c>
    </row>
    <row r="5" ht="44" customHeight="1">
      <c r="A5" s="21" t="inlineStr">
        <is>
          <t>الصنف</t>
        </is>
      </c>
      <c r="B5" s="21" t="inlineStr">
        <is>
          <t>المكونات</t>
        </is>
      </c>
      <c r="C5" s="21" t="inlineStr">
        <is>
          <t>التغليف</t>
        </is>
      </c>
      <c r="D5" s="21" t="inlineStr">
        <is>
          <t>غاز وكهرباء</t>
        </is>
      </c>
      <c r="E5" s="21" t="inlineStr">
        <is>
          <t>سعر البيع</t>
        </is>
      </c>
      <c r="F5" s="21" t="inlineStr">
        <is>
          <t>عمولة التطبيق</t>
        </is>
      </c>
      <c r="G5" s="21" t="inlineStr">
        <is>
          <t>الكمية الشهرية</t>
        </is>
      </c>
      <c r="H5" s="21" t="inlineStr">
        <is>
          <t>تكلفة الوحدة</t>
        </is>
      </c>
      <c r="I5" s="21" t="inlineStr">
        <is>
          <t>المساهمة</t>
        </is>
      </c>
      <c r="J5" s="21" t="inlineStr">
        <is>
          <t>الهامش</t>
        </is>
      </c>
      <c r="K5" s="21" t="inlineStr">
        <is>
          <t>مساهمة الشهر</t>
        </is>
      </c>
      <c r="L5" s="21" t="inlineStr">
        <is>
          <t>تكلفة المكونات %</t>
        </is>
      </c>
    </row>
    <row r="6">
      <c r="A6" s="22" t="inlineStr">
        <is>
          <t>محشي مشكل (كيلو)</t>
        </is>
      </c>
      <c r="B6" s="23" t="n">
        <v>95</v>
      </c>
      <c r="C6" s="23" t="n">
        <v>8</v>
      </c>
      <c r="D6" s="23" t="n">
        <v>6</v>
      </c>
      <c r="E6" s="23" t="n">
        <v>220</v>
      </c>
      <c r="F6" s="24" t="n">
        <v>0.1</v>
      </c>
      <c r="G6" s="19" t="n">
        <v>60</v>
      </c>
      <c r="H6" s="25">
        <f>IF(A6="","",N(B6)+N(C6)+N(D6)+N(E6)*N(F6))</f>
        <v/>
      </c>
      <c r="I6" s="25">
        <f>IF(A6="","",N(E6)-H6)</f>
        <v/>
      </c>
      <c r="J6" s="26">
        <f>IF(OR(A6="",N(E6)=0),"",I6/E6)</f>
        <v/>
      </c>
      <c r="K6" s="27">
        <f>IF(A6="","",I6*N(G6))</f>
        <v/>
      </c>
      <c r="L6" s="26">
        <f>IF(OR(A6="",N(E6)=0),"",N(B6)/E6)</f>
        <v/>
      </c>
    </row>
    <row r="7">
      <c r="A7" s="22" t="inlineStr">
        <is>
          <t>مكرونة بشاميل (صينية 6 أفراد)</t>
        </is>
      </c>
      <c r="B7" s="23" t="n">
        <v>210</v>
      </c>
      <c r="C7" s="23" t="n">
        <v>15</v>
      </c>
      <c r="D7" s="23" t="n">
        <v>12</v>
      </c>
      <c r="E7" s="23" t="n">
        <v>420</v>
      </c>
      <c r="F7" s="24" t="n">
        <v>0.1</v>
      </c>
      <c r="G7" s="19" t="n">
        <v>30</v>
      </c>
      <c r="H7" s="25">
        <f>IF(A7="","",N(B7)+N(C7)+N(D7)+N(E7)*N(F7))</f>
        <v/>
      </c>
      <c r="I7" s="25">
        <f>IF(A7="","",N(E7)-H7)</f>
        <v/>
      </c>
      <c r="J7" s="26">
        <f>IF(OR(A7="",N(E7)=0),"",I7/E7)</f>
        <v/>
      </c>
      <c r="K7" s="27">
        <f>IF(A7="","",I7*N(G7))</f>
        <v/>
      </c>
      <c r="L7" s="26">
        <f>IF(OR(A7="",N(E7)=0),"",N(B7)/E7)</f>
        <v/>
      </c>
    </row>
    <row r="8">
      <c r="A8" s="22" t="inlineStr">
        <is>
          <t>كفتة داوود باشا (وجبة)</t>
        </is>
      </c>
      <c r="B8" s="23" t="n">
        <v>70</v>
      </c>
      <c r="C8" s="23" t="n">
        <v>6</v>
      </c>
      <c r="D8" s="23" t="n">
        <v>4</v>
      </c>
      <c r="E8" s="23" t="n">
        <v>140</v>
      </c>
      <c r="F8" s="24" t="n">
        <v>0.1</v>
      </c>
      <c r="G8" s="19" t="n">
        <v>80</v>
      </c>
      <c r="H8" s="25">
        <f>IF(A8="","",N(B8)+N(C8)+N(D8)+N(E8)*N(F8))</f>
        <v/>
      </c>
      <c r="I8" s="25">
        <f>IF(A8="","",N(E8)-H8)</f>
        <v/>
      </c>
      <c r="J8" s="26">
        <f>IF(OR(A8="",N(E8)=0),"",I8/E8)</f>
        <v/>
      </c>
      <c r="K8" s="27">
        <f>IF(A8="","",I8*N(G8))</f>
        <v/>
      </c>
      <c r="L8" s="26">
        <f>IF(OR(A8="",N(E8)=0),"",N(B8)/E8)</f>
        <v/>
      </c>
    </row>
    <row r="9">
      <c r="A9" s="22" t="inlineStr">
        <is>
          <t>ملوخية وفراخ (وجبة)</t>
        </is>
      </c>
      <c r="B9" s="23" t="n">
        <v>85</v>
      </c>
      <c r="C9" s="23" t="n">
        <v>6</v>
      </c>
      <c r="D9" s="23" t="n">
        <v>5</v>
      </c>
      <c r="E9" s="23" t="n">
        <v>160</v>
      </c>
      <c r="F9" s="24" t="n">
        <v>0.1</v>
      </c>
      <c r="G9" s="19" t="n">
        <v>70</v>
      </c>
      <c r="H9" s="25">
        <f>IF(A9="","",N(B9)+N(C9)+N(D9)+N(E9)*N(F9))</f>
        <v/>
      </c>
      <c r="I9" s="25">
        <f>IF(A9="","",N(E9)-H9)</f>
        <v/>
      </c>
      <c r="J9" s="26">
        <f>IF(OR(A9="",N(E9)=0),"",I9/E9)</f>
        <v/>
      </c>
      <c r="K9" s="27">
        <f>IF(A9="","",I9*N(G9))</f>
        <v/>
      </c>
      <c r="L9" s="26">
        <f>IF(OR(A9="",N(E9)=0),"",N(B9)/E9)</f>
        <v/>
      </c>
    </row>
    <row r="10">
      <c r="A10" s="22" t="inlineStr">
        <is>
          <t>كيكة شوكولاتة كاملة</t>
        </is>
      </c>
      <c r="B10" s="23" t="n">
        <v>120</v>
      </c>
      <c r="C10" s="23" t="n">
        <v>12</v>
      </c>
      <c r="D10" s="23" t="n">
        <v>8</v>
      </c>
      <c r="E10" s="23" t="n">
        <v>300</v>
      </c>
      <c r="F10" s="24" t="n">
        <v>0</v>
      </c>
      <c r="G10" s="19" t="n">
        <v>25</v>
      </c>
      <c r="H10" s="25">
        <f>IF(A10="","",N(B10)+N(C10)+N(D10)+N(E10)*N(F10))</f>
        <v/>
      </c>
      <c r="I10" s="25">
        <f>IF(A10="","",N(E10)-H10)</f>
        <v/>
      </c>
      <c r="J10" s="26">
        <f>IF(OR(A10="",N(E10)=0),"",I10/E10)</f>
        <v/>
      </c>
      <c r="K10" s="27">
        <f>IF(A10="","",I10*N(G10))</f>
        <v/>
      </c>
      <c r="L10" s="26">
        <f>IF(OR(A10="",N(E10)=0),"",N(B10)/E10)</f>
        <v/>
      </c>
    </row>
    <row r="11">
      <c r="A11" s="22" t="inlineStr">
        <is>
          <t>ورق عنب (كيلو)</t>
        </is>
      </c>
      <c r="B11" s="23" t="n">
        <v>110</v>
      </c>
      <c r="C11" s="23" t="n">
        <v>8</v>
      </c>
      <c r="D11" s="23" t="n">
        <v>6</v>
      </c>
      <c r="E11" s="23" t="n">
        <v>260</v>
      </c>
      <c r="F11" s="24" t="n">
        <v>0</v>
      </c>
      <c r="G11" s="19" t="n">
        <v>40</v>
      </c>
      <c r="H11" s="25">
        <f>IF(A11="","",N(B11)+N(C11)+N(D11)+N(E11)*N(F11))</f>
        <v/>
      </c>
      <c r="I11" s="25">
        <f>IF(A11="","",N(E11)-H11)</f>
        <v/>
      </c>
      <c r="J11" s="26">
        <f>IF(OR(A11="",N(E11)=0),"",I11/E11)</f>
        <v/>
      </c>
      <c r="K11" s="27">
        <f>IF(A11="","",I11*N(G11))</f>
        <v/>
      </c>
      <c r="L11" s="26">
        <f>IF(OR(A11="",N(E11)=0),"",N(B11)/E11)</f>
        <v/>
      </c>
    </row>
    <row r="12">
      <c r="A12" s="22" t="n"/>
      <c r="B12" s="23" t="n"/>
      <c r="C12" s="23" t="n"/>
      <c r="D12" s="23" t="n"/>
      <c r="E12" s="23" t="n"/>
      <c r="F12" s="24" t="n"/>
      <c r="G12" s="19" t="n"/>
      <c r="H12" s="25">
        <f>IF(A12="","",N(B12)+N(C12)+N(D12)+N(E12)*N(F12))</f>
        <v/>
      </c>
      <c r="I12" s="25">
        <f>IF(A12="","",N(E12)-H12)</f>
        <v/>
      </c>
      <c r="J12" s="26">
        <f>IF(OR(A12="",N(E12)=0),"",I12/E12)</f>
        <v/>
      </c>
      <c r="K12" s="27">
        <f>IF(A12="","",I12*N(G12))</f>
        <v/>
      </c>
      <c r="L12" s="26">
        <f>IF(OR(A12="",N(E12)=0),"",N(B12)/E12)</f>
        <v/>
      </c>
    </row>
    <row r="13">
      <c r="A13" s="22" t="n"/>
      <c r="B13" s="23" t="n"/>
      <c r="C13" s="23" t="n"/>
      <c r="D13" s="23" t="n"/>
      <c r="E13" s="23" t="n"/>
      <c r="F13" s="24" t="n"/>
      <c r="G13" s="19" t="n"/>
      <c r="H13" s="25">
        <f>IF(A13="","",N(B13)+N(C13)+N(D13)+N(E13)*N(F13))</f>
        <v/>
      </c>
      <c r="I13" s="25">
        <f>IF(A13="","",N(E13)-H13)</f>
        <v/>
      </c>
      <c r="J13" s="26">
        <f>IF(OR(A13="",N(E13)=0),"",I13/E13)</f>
        <v/>
      </c>
      <c r="K13" s="27">
        <f>IF(A13="","",I13*N(G13))</f>
        <v/>
      </c>
      <c r="L13" s="26">
        <f>IF(OR(A13="",N(E13)=0),"",N(B13)/E13)</f>
        <v/>
      </c>
    </row>
    <row r="14">
      <c r="A14" s="22" t="n"/>
      <c r="B14" s="23" t="n"/>
      <c r="C14" s="23" t="n"/>
      <c r="D14" s="23" t="n"/>
      <c r="E14" s="23" t="n"/>
      <c r="F14" s="24" t="n"/>
      <c r="G14" s="19" t="n"/>
      <c r="H14" s="25">
        <f>IF(A14="","",N(B14)+N(C14)+N(D14)+N(E14)*N(F14))</f>
        <v/>
      </c>
      <c r="I14" s="25">
        <f>IF(A14="","",N(E14)-H14)</f>
        <v/>
      </c>
      <c r="J14" s="26">
        <f>IF(OR(A14="",N(E14)=0),"",I14/E14)</f>
        <v/>
      </c>
      <c r="K14" s="27">
        <f>IF(A14="","",I14*N(G14))</f>
        <v/>
      </c>
      <c r="L14" s="26">
        <f>IF(OR(A14="",N(E14)=0),"",N(B14)/E14)</f>
        <v/>
      </c>
    </row>
    <row r="15">
      <c r="A15" s="22" t="n"/>
      <c r="B15" s="23" t="n"/>
      <c r="C15" s="23" t="n"/>
      <c r="D15" s="23" t="n"/>
      <c r="E15" s="23" t="n"/>
      <c r="F15" s="24" t="n"/>
      <c r="G15" s="19" t="n"/>
      <c r="H15" s="25">
        <f>IF(A15="","",N(B15)+N(C15)+N(D15)+N(E15)*N(F15))</f>
        <v/>
      </c>
      <c r="I15" s="25">
        <f>IF(A15="","",N(E15)-H15)</f>
        <v/>
      </c>
      <c r="J15" s="26">
        <f>IF(OR(A15="",N(E15)=0),"",I15/E15)</f>
        <v/>
      </c>
      <c r="K15" s="27">
        <f>IF(A15="","",I15*N(G15))</f>
        <v/>
      </c>
      <c r="L15" s="26">
        <f>IF(OR(A15="",N(E15)=0),"",N(B15)/E15)</f>
        <v/>
      </c>
    </row>
    <row r="16">
      <c r="A16" s="22" t="n"/>
      <c r="B16" s="23" t="n"/>
      <c r="C16" s="23" t="n"/>
      <c r="D16" s="23" t="n"/>
      <c r="E16" s="23" t="n"/>
      <c r="F16" s="24" t="n"/>
      <c r="G16" s="19" t="n"/>
      <c r="H16" s="25">
        <f>IF(A16="","",N(B16)+N(C16)+N(D16)+N(E16)*N(F16))</f>
        <v/>
      </c>
      <c r="I16" s="25">
        <f>IF(A16="","",N(E16)-H16)</f>
        <v/>
      </c>
      <c r="J16" s="26">
        <f>IF(OR(A16="",N(E16)=0),"",I16/E16)</f>
        <v/>
      </c>
      <c r="K16" s="27">
        <f>IF(A16="","",I16*N(G16))</f>
        <v/>
      </c>
      <c r="L16" s="26">
        <f>IF(OR(A16="",N(E16)=0),"",N(B16)/E16)</f>
        <v/>
      </c>
    </row>
    <row r="17">
      <c r="A17" s="22" t="n"/>
      <c r="B17" s="23" t="n"/>
      <c r="C17" s="23" t="n"/>
      <c r="D17" s="23" t="n"/>
      <c r="E17" s="23" t="n"/>
      <c r="F17" s="24" t="n"/>
      <c r="G17" s="19" t="n"/>
      <c r="H17" s="25">
        <f>IF(A17="","",N(B17)+N(C17)+N(D17)+N(E17)*N(F17))</f>
        <v/>
      </c>
      <c r="I17" s="25">
        <f>IF(A17="","",N(E17)-H17)</f>
        <v/>
      </c>
      <c r="J17" s="26">
        <f>IF(OR(A17="",N(E17)=0),"",I17/E17)</f>
        <v/>
      </c>
      <c r="K17" s="27">
        <f>IF(A17="","",I17*N(G17))</f>
        <v/>
      </c>
      <c r="L17" s="26">
        <f>IF(OR(A17="",N(E17)=0),"",N(B17)/E17)</f>
        <v/>
      </c>
    </row>
    <row r="18">
      <c r="A18" s="22" t="n"/>
      <c r="B18" s="23" t="n"/>
      <c r="C18" s="23" t="n"/>
      <c r="D18" s="23" t="n"/>
      <c r="E18" s="23" t="n"/>
      <c r="F18" s="24" t="n"/>
      <c r="G18" s="19" t="n"/>
      <c r="H18" s="25">
        <f>IF(A18="","",N(B18)+N(C18)+N(D18)+N(E18)*N(F18))</f>
        <v/>
      </c>
      <c r="I18" s="25">
        <f>IF(A18="","",N(E18)-H18)</f>
        <v/>
      </c>
      <c r="J18" s="26">
        <f>IF(OR(A18="",N(E18)=0),"",I18/E18)</f>
        <v/>
      </c>
      <c r="K18" s="27">
        <f>IF(A18="","",I18*N(G18))</f>
        <v/>
      </c>
      <c r="L18" s="26">
        <f>IF(OR(A18="",N(E18)=0),"",N(B18)/E18)</f>
        <v/>
      </c>
    </row>
    <row r="19">
      <c r="A19" s="22" t="n"/>
      <c r="B19" s="23" t="n"/>
      <c r="C19" s="23" t="n"/>
      <c r="D19" s="23" t="n"/>
      <c r="E19" s="23" t="n"/>
      <c r="F19" s="24" t="n"/>
      <c r="G19" s="19" t="n"/>
      <c r="H19" s="25">
        <f>IF(A19="","",N(B19)+N(C19)+N(D19)+N(E19)*N(F19))</f>
        <v/>
      </c>
      <c r="I19" s="25">
        <f>IF(A19="","",N(E19)-H19)</f>
        <v/>
      </c>
      <c r="J19" s="26">
        <f>IF(OR(A19="",N(E19)=0),"",I19/E19)</f>
        <v/>
      </c>
      <c r="K19" s="27">
        <f>IF(A19="","",I19*N(G19))</f>
        <v/>
      </c>
      <c r="L19" s="26">
        <f>IF(OR(A19="",N(E19)=0),"",N(B19)/E19)</f>
        <v/>
      </c>
    </row>
    <row r="20">
      <c r="A20" s="22" t="n"/>
      <c r="B20" s="23" t="n"/>
      <c r="C20" s="23" t="n"/>
      <c r="D20" s="23" t="n"/>
      <c r="E20" s="23" t="n"/>
      <c r="F20" s="24" t="n"/>
      <c r="G20" s="19" t="n"/>
      <c r="H20" s="25">
        <f>IF(A20="","",N(B20)+N(C20)+N(D20)+N(E20)*N(F20))</f>
        <v/>
      </c>
      <c r="I20" s="25">
        <f>IF(A20="","",N(E20)-H20)</f>
        <v/>
      </c>
      <c r="J20" s="26">
        <f>IF(OR(A20="",N(E20)=0),"",I20/E20)</f>
        <v/>
      </c>
      <c r="K20" s="27">
        <f>IF(A20="","",I20*N(G20))</f>
        <v/>
      </c>
      <c r="L20" s="26">
        <f>IF(OR(A20="",N(E20)=0),"",N(B20)/E20)</f>
        <v/>
      </c>
    </row>
    <row r="21">
      <c r="A21" s="22" t="n"/>
      <c r="B21" s="23" t="n"/>
      <c r="C21" s="23" t="n"/>
      <c r="D21" s="23" t="n"/>
      <c r="E21" s="23" t="n"/>
      <c r="F21" s="24" t="n"/>
      <c r="G21" s="19" t="n"/>
      <c r="H21" s="25">
        <f>IF(A21="","",N(B21)+N(C21)+N(D21)+N(E21)*N(F21))</f>
        <v/>
      </c>
      <c r="I21" s="25">
        <f>IF(A21="","",N(E21)-H21)</f>
        <v/>
      </c>
      <c r="J21" s="26">
        <f>IF(OR(A21="",N(E21)=0),"",I21/E21)</f>
        <v/>
      </c>
      <c r="K21" s="27">
        <f>IF(A21="","",I21*N(G21))</f>
        <v/>
      </c>
      <c r="L21" s="26">
        <f>IF(OR(A21="",N(E21)=0),"",N(B21)/E21)</f>
        <v/>
      </c>
    </row>
    <row r="22">
      <c r="A22" s="22" t="n"/>
      <c r="B22" s="23" t="n"/>
      <c r="C22" s="23" t="n"/>
      <c r="D22" s="23" t="n"/>
      <c r="E22" s="23" t="n"/>
      <c r="F22" s="24" t="n"/>
      <c r="G22" s="19" t="n"/>
      <c r="H22" s="25">
        <f>IF(A22="","",N(B22)+N(C22)+N(D22)+N(E22)*N(F22))</f>
        <v/>
      </c>
      <c r="I22" s="25">
        <f>IF(A22="","",N(E22)-H22)</f>
        <v/>
      </c>
      <c r="J22" s="26">
        <f>IF(OR(A22="",N(E22)=0),"",I22/E22)</f>
        <v/>
      </c>
      <c r="K22" s="27">
        <f>IF(A22="","",I22*N(G22))</f>
        <v/>
      </c>
      <c r="L22" s="26">
        <f>IF(OR(A22="",N(E22)=0),"",N(B22)/E22)</f>
        <v/>
      </c>
    </row>
    <row r="23">
      <c r="A23" s="22" t="n"/>
      <c r="B23" s="23" t="n"/>
      <c r="C23" s="23" t="n"/>
      <c r="D23" s="23" t="n"/>
      <c r="E23" s="23" t="n"/>
      <c r="F23" s="24" t="n"/>
      <c r="G23" s="19" t="n"/>
      <c r="H23" s="25">
        <f>IF(A23="","",N(B23)+N(C23)+N(D23)+N(E23)*N(F23))</f>
        <v/>
      </c>
      <c r="I23" s="25">
        <f>IF(A23="","",N(E23)-H23)</f>
        <v/>
      </c>
      <c r="J23" s="26">
        <f>IF(OR(A23="",N(E23)=0),"",I23/E23)</f>
        <v/>
      </c>
      <c r="K23" s="27">
        <f>IF(A23="","",I23*N(G23))</f>
        <v/>
      </c>
      <c r="L23" s="26">
        <f>IF(OR(A23="",N(E23)=0),"",N(B23)/E23)</f>
        <v/>
      </c>
    </row>
    <row r="24">
      <c r="A24" s="22" t="n"/>
      <c r="B24" s="23" t="n"/>
      <c r="C24" s="23" t="n"/>
      <c r="D24" s="23" t="n"/>
      <c r="E24" s="23" t="n"/>
      <c r="F24" s="24" t="n"/>
      <c r="G24" s="19" t="n"/>
      <c r="H24" s="25">
        <f>IF(A24="","",N(B24)+N(C24)+N(D24)+N(E24)*N(F24))</f>
        <v/>
      </c>
      <c r="I24" s="25">
        <f>IF(A24="","",N(E24)-H24)</f>
        <v/>
      </c>
      <c r="J24" s="26">
        <f>IF(OR(A24="",N(E24)=0),"",I24/E24)</f>
        <v/>
      </c>
      <c r="K24" s="27">
        <f>IF(A24="","",I24*N(G24))</f>
        <v/>
      </c>
      <c r="L24" s="26">
        <f>IF(OR(A24="",N(E24)=0),"",N(B24)/E24)</f>
        <v/>
      </c>
    </row>
    <row r="25">
      <c r="A25" s="22" t="n"/>
      <c r="B25" s="23" t="n"/>
      <c r="C25" s="23" t="n"/>
      <c r="D25" s="23" t="n"/>
      <c r="E25" s="23" t="n"/>
      <c r="F25" s="24" t="n"/>
      <c r="G25" s="19" t="n"/>
      <c r="H25" s="25">
        <f>IF(A25="","",N(B25)+N(C25)+N(D25)+N(E25)*N(F25))</f>
        <v/>
      </c>
      <c r="I25" s="25">
        <f>IF(A25="","",N(E25)-H25)</f>
        <v/>
      </c>
      <c r="J25" s="26">
        <f>IF(OR(A25="",N(E25)=0),"",I25/E25)</f>
        <v/>
      </c>
      <c r="K25" s="27">
        <f>IF(A25="","",I25*N(G25))</f>
        <v/>
      </c>
      <c r="L25" s="26">
        <f>IF(OR(A25="",N(E25)=0),"",N(B25)/E25)</f>
        <v/>
      </c>
    </row>
    <row r="26">
      <c r="A26" s="28" t="inlineStr">
        <is>
          <t>الإجمالي</t>
        </is>
      </c>
      <c r="B26" s="29" t="n"/>
      <c r="C26" s="29" t="n"/>
      <c r="D26" s="29" t="n"/>
      <c r="E26" s="29" t="n"/>
      <c r="F26" s="29" t="n"/>
      <c r="G26" s="30">
        <f>SUM(G6:G25)</f>
        <v/>
      </c>
      <c r="H26" s="29" t="n"/>
      <c r="I26" s="29" t="n"/>
      <c r="J26" s="29" t="n"/>
      <c r="K26" s="30">
        <f>SUM(K6:K25)</f>
        <v/>
      </c>
      <c r="L26" s="29" t="n"/>
    </row>
    <row r="28">
      <c r="A28" s="31" t="inlineStr">
        <is>
          <t>إيراد الشهر</t>
        </is>
      </c>
      <c r="B28" s="20" t="n"/>
      <c r="C28" s="27">
        <f>SUMPRODUCT(E6:E25,G6:G25)</f>
        <v/>
      </c>
    </row>
    <row r="29">
      <c r="A29" s="18" t="inlineStr">
        <is>
          <t>صافي الربح بعد المصروفات الثابتة</t>
        </is>
      </c>
      <c r="B29" s="20" t="n"/>
      <c r="C29" s="32">
        <f>K26-B3</f>
        <v/>
      </c>
    </row>
    <row r="30">
      <c r="A30" s="31" t="inlineStr">
        <is>
          <t>ربح ساعة العمل الفعلي</t>
        </is>
      </c>
      <c r="B30" s="20" t="n"/>
      <c r="C30" s="25">
        <f>IF(E3=0,"",C29/E3)</f>
        <v/>
      </c>
    </row>
    <row r="31">
      <c r="A31" s="31" t="inlineStr">
        <is>
          <t>الربح بعد احتساب أجرك</t>
        </is>
      </c>
      <c r="B31" s="20" t="n"/>
      <c r="C31" s="27">
        <f>C29-E3*I3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8">
    <mergeCell ref="A2:L2"/>
    <mergeCell ref="A30:B30"/>
    <mergeCell ref="A31:B31"/>
    <mergeCell ref="A29:B29"/>
    <mergeCell ref="A1:L1"/>
    <mergeCell ref="A28:B28"/>
    <mergeCell ref="C3:D3"/>
    <mergeCell ref="G3:H3"/>
  </mergeCells>
  <conditionalFormatting sqref="L6:L25">
    <cfRule type="cellIs" priority="1" operator="greaterThan" dxfId="0">
      <formula>0.45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2026-10-30T03:00:49Z</dcterms:created>
  <dcterms:modified xmlns:dcterms="http://purl.org/dc/terms/" xmlns:xsi="http://www.w3.org/2001/XMLSchema-instance" xsi:type="dcterms:W3CDTF">2026-10-30T03:00:49Z</dcterms:modified>
</cp:coreProperties>
</file>