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يومية" sheetId="3" state="visible" r:id="rId3"/>
  </sheets>
  <definedNames>
    <definedName name="_xlnm.Print_Area" localSheetId="2">'اليومية'!$A$1:$K$45</definedName>
  </definedNames>
  <calcPr calcId="124519" fullCalcOnLoad="1"/>
</workbook>
</file>

<file path=xl/styles.xml><?xml version="1.0" encoding="utf-8"?>
<styleSheet xmlns="http://schemas.openxmlformats.org/spreadsheetml/2006/main">
  <numFmts count="4">
    <numFmt numFmtId="164" formatCode="0.0%"/>
    <numFmt numFmtId="165" formatCode="#,##0.00;[Red]-#,##0.00"/>
    <numFmt numFmtId="166" formatCode="#,##0;[Red]-#,##0"/>
    <numFmt numFmtId="167" formatCode="dd/mm/yyyy"/>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167"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applyAlignment="1" pivotButton="0" quotePrefix="0" xfId="0">
      <alignment horizontal="right" vertical="center" wrapText="1"/>
    </xf>
    <xf numFmtId="165" fontId="16" fillId="5" borderId="6" applyAlignment="1" pivotButton="0" quotePrefix="0" xfId="0">
      <alignment horizontal="center" vertical="center"/>
    </xf>
    <xf numFmtId="166" fontId="16" fillId="5" borderId="6" applyAlignment="1" pivotButton="0" quotePrefix="0" xfId="0">
      <alignment horizontal="center" vertical="center"/>
    </xf>
    <xf numFmtId="0" fontId="10" fillId="0" borderId="2" applyAlignment="1" pivotButton="0" quotePrefix="0" xfId="0">
      <alignment horizontal="right" vertical="center" wrapText="1"/>
    </xf>
    <xf numFmtId="166" fontId="15" fillId="3" borderId="2" applyAlignment="1" pivotButton="0" quotePrefix="0" xfId="0">
      <alignment horizontal="center" vertical="center"/>
    </xf>
    <xf numFmtId="165" fontId="15" fillId="3" borderId="2" applyAlignment="1" pivotButton="0" quotePrefix="0" xfId="0">
      <alignment horizontal="center" vertical="center"/>
    </xf>
    <xf numFmtId="164"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صافي ربح سائق تطبيقات النقل الذكي</t>
        </is>
      </c>
    </row>
    <row r="2" ht="4" customHeight="1">
      <c r="A2" s="9" t="n"/>
    </row>
    <row r="4" ht="22" customHeight="1">
      <c r="B4" s="10" t="inlineStr">
        <is>
          <t>فكرة القالب</t>
        </is>
      </c>
    </row>
    <row r="5" ht="66" customHeight="1">
      <c r="A5" s="11" t="inlineStr">
        <is>
          <t>•</t>
        </is>
      </c>
      <c r="B5" s="12" t="inlineStr">
        <is>
          <t>لسائقي تطبيقات النقل الذكي والتوصيل: يسجل يوميًا ساعات العمل والرحلات والكيلومترات والأجرة والإكراميات، ويحسب عمولة التطبيق وتكلفة الوقود من الاستهلاك وسعر اللتر واحتياطي الصيانة لكل كيلومتر، ثم صافي اليوم وصافي الساعة، وفي النهاية الربح الحقيقي بعد نصيب الأيام من التكاليف الثابتة (قسط أو إهلاك السيارة والتأمين والترخيص).</t>
        </is>
      </c>
    </row>
    <row r="6" ht="22" customHeight="1">
      <c r="B6" s="10" t="inlineStr">
        <is>
          <t>خطوات الاستخدام</t>
        </is>
      </c>
    </row>
    <row r="7" ht="34" customHeight="1">
      <c r="A7" s="11" t="inlineStr">
        <is>
          <t>•</t>
        </is>
      </c>
      <c r="B7" s="12" t="inlineStr">
        <is>
          <t>اكتب نسبة عمولة التطبيق وسعر لتر البنزين ومعدل الاستهلاك (لتر لكل 100 كم) واحتياطي الصيانة للكيلومتر (زيت، إطارات، فرامل) والتكاليف الثابتة الشهرية، ثم سجّل كل يوم عمل.</t>
        </is>
      </c>
    </row>
    <row r="8" ht="22" customHeight="1">
      <c r="B8" s="10" t="inlineStr">
        <is>
          <t>ملاحظات</t>
        </is>
      </c>
    </row>
    <row r="9" ht="34" customHeight="1">
      <c r="A9" s="11" t="inlineStr">
        <is>
          <t>•</t>
        </is>
      </c>
      <c r="B9" s="12" t="inlineStr">
        <is>
          <t>الكيلومترات تشمل المسافة الفارغة للوصول للعميل. احتياطي الصيانة ليس مصروفًا اليوم لكنه سيُدفع لاحقًا، فاحسبه حتى لا تنخدع بالإيراد. قارن صافي الساعة بالأجر البديل المتاح لك.</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K45"/>
  <sheetViews>
    <sheetView showGridLines="0" rightToLeft="1" workbookViewId="0">
      <pane xSplit="1" ySplit="6" topLeftCell="B7" activePane="bottomRight" state="frozen"/>
      <selection pane="topRight"/>
      <selection pane="bottomLeft"/>
      <selection pane="bottomRight" activeCell="A1" sqref="A1"/>
    </sheetView>
  </sheetViews>
  <sheetFormatPr baseColWidth="8" defaultRowHeight="15"/>
  <cols>
    <col width="11" customWidth="1" min="1" max="1"/>
    <col width="8" customWidth="1" min="2" max="2"/>
    <col width="8" customWidth="1" min="3" max="3"/>
    <col width="8" customWidth="1" min="4" max="4"/>
    <col width="10" customWidth="1" min="5" max="5"/>
    <col width="9" customWidth="1" min="6" max="6"/>
    <col width="10" customWidth="1" min="7" max="7"/>
    <col width="10" customWidth="1" min="8" max="8"/>
    <col width="10" customWidth="1" min="9" max="9"/>
    <col width="11" customWidth="1" min="10" max="10"/>
    <col width="10" customWidth="1" min="11" max="11"/>
  </cols>
  <sheetData>
    <row r="1" ht="30" customHeight="1">
      <c r="A1" s="15" t="inlineStr">
        <is>
          <t>يومية السائق - أكتوبر 2026</t>
        </is>
      </c>
      <c r="B1" s="16" t="n"/>
      <c r="C1" s="16" t="n"/>
      <c r="D1" s="16" t="n"/>
      <c r="E1" s="16" t="n"/>
      <c r="F1" s="16" t="n"/>
      <c r="G1" s="16" t="n"/>
      <c r="H1" s="16" t="n"/>
      <c r="I1" s="16" t="n"/>
      <c r="J1" s="16" t="n"/>
      <c r="K1" s="16" t="n"/>
    </row>
    <row r="2" ht="30" customHeight="1">
      <c r="A2" s="17" t="inlineStr">
        <is>
          <t>الخلايا الصفراء للإدخال.</t>
        </is>
      </c>
    </row>
    <row r="3">
      <c r="A3" s="18" t="inlineStr">
        <is>
          <t>عمولة التطبيق</t>
        </is>
      </c>
      <c r="B3" s="19" t="n">
        <v>0.25</v>
      </c>
      <c r="C3" s="18" t="inlineStr">
        <is>
          <t>سعر لتر البنزين</t>
        </is>
      </c>
      <c r="D3" s="20" t="n"/>
      <c r="E3" s="21" t="n">
        <v>20.5</v>
      </c>
      <c r="G3" s="18" t="inlineStr">
        <is>
          <t>لتر لكل 100 كم</t>
        </is>
      </c>
      <c r="H3" s="20" t="n"/>
      <c r="I3" s="21" t="n">
        <v>7.5</v>
      </c>
    </row>
    <row r="4">
      <c r="A4" s="18" t="inlineStr">
        <is>
          <t>صيانة لكل كم</t>
        </is>
      </c>
      <c r="B4" s="21" t="n">
        <v>0.9</v>
      </c>
      <c r="C4" s="18" t="inlineStr">
        <is>
          <t>ثابتة شهرية</t>
        </is>
      </c>
      <c r="D4" s="20" t="n"/>
      <c r="E4" s="22" t="n">
        <v>9000</v>
      </c>
    </row>
    <row r="6" ht="36" customHeight="1">
      <c r="A6" s="23" t="inlineStr">
        <is>
          <t>التاريخ</t>
        </is>
      </c>
      <c r="B6" s="23" t="inlineStr">
        <is>
          <t>الساعات</t>
        </is>
      </c>
      <c r="C6" s="23" t="inlineStr">
        <is>
          <t>الرحلات</t>
        </is>
      </c>
      <c r="D6" s="23" t="inlineStr">
        <is>
          <t>الكيلومترات</t>
        </is>
      </c>
      <c r="E6" s="23" t="inlineStr">
        <is>
          <t>الأجرة</t>
        </is>
      </c>
      <c r="F6" s="23" t="inlineStr">
        <is>
          <t>الإكراميات</t>
        </is>
      </c>
      <c r="G6" s="23" t="inlineStr">
        <is>
          <t>العمولة</t>
        </is>
      </c>
      <c r="H6" s="23" t="inlineStr">
        <is>
          <t>الوقود</t>
        </is>
      </c>
      <c r="I6" s="23" t="inlineStr">
        <is>
          <t>الصيانة</t>
        </is>
      </c>
      <c r="J6" s="23" t="inlineStr">
        <is>
          <t>صافي اليوم</t>
        </is>
      </c>
      <c r="K6" s="23" t="inlineStr">
        <is>
          <t>صافي الساعة</t>
        </is>
      </c>
    </row>
    <row r="7">
      <c r="A7" s="24" t="n">
        <v>46296</v>
      </c>
      <c r="B7" s="21" t="n">
        <v>10</v>
      </c>
      <c r="C7" s="22" t="n">
        <v>17</v>
      </c>
      <c r="D7" s="22" t="n">
        <v>205</v>
      </c>
      <c r="E7" s="22" t="n">
        <v>1620</v>
      </c>
      <c r="F7" s="22" t="n">
        <v>40</v>
      </c>
      <c r="G7" s="25">
        <f>IF(A7="","",N(E7)*$B$3)</f>
        <v/>
      </c>
      <c r="H7" s="25">
        <f>IF(A7="","",N(D7)*$I$3/100*$E$3)</f>
        <v/>
      </c>
      <c r="I7" s="25">
        <f>IF(A7="","",N(D7)*$B$4)</f>
        <v/>
      </c>
      <c r="J7" s="25">
        <f>IF(A7="","",N(E7)+N(F7)-G7-H7-I7)</f>
        <v/>
      </c>
      <c r="K7" s="26">
        <f>IF(OR(A7="",N(B7)=0),"",J7/B7)</f>
        <v/>
      </c>
    </row>
    <row r="8">
      <c r="A8" s="24" t="n">
        <v>46297</v>
      </c>
      <c r="B8" s="21" t="n">
        <v>11</v>
      </c>
      <c r="C8" s="22" t="n">
        <v>19</v>
      </c>
      <c r="D8" s="22" t="n">
        <v>228</v>
      </c>
      <c r="E8" s="22" t="n">
        <v>1840</v>
      </c>
      <c r="F8" s="22" t="n">
        <v>60</v>
      </c>
      <c r="G8" s="25">
        <f>IF(A8="","",N(E8)*$B$3)</f>
        <v/>
      </c>
      <c r="H8" s="25">
        <f>IF(A8="","",N(D8)*$I$3/100*$E$3)</f>
        <v/>
      </c>
      <c r="I8" s="25">
        <f>IF(A8="","",N(D8)*$B$4)</f>
        <v/>
      </c>
      <c r="J8" s="25">
        <f>IF(A8="","",N(E8)+N(F8)-G8-H8-I8)</f>
        <v/>
      </c>
      <c r="K8" s="26">
        <f>IF(OR(A8="",N(B8)=0),"",J8/B8)</f>
        <v/>
      </c>
    </row>
    <row r="9">
      <c r="A9" s="24" t="n">
        <v>46298</v>
      </c>
      <c r="B9" s="21" t="n">
        <v>9</v>
      </c>
      <c r="C9" s="22" t="n">
        <v>15</v>
      </c>
      <c r="D9" s="22" t="n">
        <v>180</v>
      </c>
      <c r="E9" s="22" t="n">
        <v>1410</v>
      </c>
      <c r="F9" s="22" t="n">
        <v>0</v>
      </c>
      <c r="G9" s="25">
        <f>IF(A9="","",N(E9)*$B$3)</f>
        <v/>
      </c>
      <c r="H9" s="25">
        <f>IF(A9="","",N(D9)*$I$3/100*$E$3)</f>
        <v/>
      </c>
      <c r="I9" s="25">
        <f>IF(A9="","",N(D9)*$B$4)</f>
        <v/>
      </c>
      <c r="J9" s="25">
        <f>IF(A9="","",N(E9)+N(F9)-G9-H9-I9)</f>
        <v/>
      </c>
      <c r="K9" s="26">
        <f>IF(OR(A9="",N(B9)=0),"",J9/B9)</f>
        <v/>
      </c>
    </row>
    <row r="10">
      <c r="A10" s="24" t="n">
        <v>46299</v>
      </c>
      <c r="B10" s="21" t="n">
        <v>10</v>
      </c>
      <c r="C10" s="22" t="n">
        <v>16</v>
      </c>
      <c r="D10" s="22" t="n">
        <v>196</v>
      </c>
      <c r="E10" s="22" t="n">
        <v>1550</v>
      </c>
      <c r="F10" s="22" t="n">
        <v>25</v>
      </c>
      <c r="G10" s="25">
        <f>IF(A10="","",N(E10)*$B$3)</f>
        <v/>
      </c>
      <c r="H10" s="25">
        <f>IF(A10="","",N(D10)*$I$3/100*$E$3)</f>
        <v/>
      </c>
      <c r="I10" s="25">
        <f>IF(A10="","",N(D10)*$B$4)</f>
        <v/>
      </c>
      <c r="J10" s="25">
        <f>IF(A10="","",N(E10)+N(F10)-G10-H10-I10)</f>
        <v/>
      </c>
      <c r="K10" s="26">
        <f>IF(OR(A10="",N(B10)=0),"",J10/B10)</f>
        <v/>
      </c>
    </row>
    <row r="11">
      <c r="A11" s="24" t="n">
        <v>46301</v>
      </c>
      <c r="B11" s="21" t="n">
        <v>10</v>
      </c>
      <c r="C11" s="22" t="n">
        <v>18</v>
      </c>
      <c r="D11" s="22" t="n">
        <v>210</v>
      </c>
      <c r="E11" s="22" t="n">
        <v>1690</v>
      </c>
      <c r="F11" s="22" t="n">
        <v>50</v>
      </c>
      <c r="G11" s="25">
        <f>IF(A11="","",N(E11)*$B$3)</f>
        <v/>
      </c>
      <c r="H11" s="25">
        <f>IF(A11="","",N(D11)*$I$3/100*$E$3)</f>
        <v/>
      </c>
      <c r="I11" s="25">
        <f>IF(A11="","",N(D11)*$B$4)</f>
        <v/>
      </c>
      <c r="J11" s="25">
        <f>IF(A11="","",N(E11)+N(F11)-G11-H11-I11)</f>
        <v/>
      </c>
      <c r="K11" s="26">
        <f>IF(OR(A11="",N(B11)=0),"",J11/B11)</f>
        <v/>
      </c>
    </row>
    <row r="12">
      <c r="A12" s="24" t="n">
        <v>46302</v>
      </c>
      <c r="B12" s="21" t="n">
        <v>8</v>
      </c>
      <c r="C12" s="22" t="n">
        <v>13</v>
      </c>
      <c r="D12" s="22" t="n">
        <v>162</v>
      </c>
      <c r="E12" s="22" t="n">
        <v>1280</v>
      </c>
      <c r="F12" s="22" t="n">
        <v>0</v>
      </c>
      <c r="G12" s="25">
        <f>IF(A12="","",N(E12)*$B$3)</f>
        <v/>
      </c>
      <c r="H12" s="25">
        <f>IF(A12="","",N(D12)*$I$3/100*$E$3)</f>
        <v/>
      </c>
      <c r="I12" s="25">
        <f>IF(A12="","",N(D12)*$B$4)</f>
        <v/>
      </c>
      <c r="J12" s="25">
        <f>IF(A12="","",N(E12)+N(F12)-G12-H12-I12)</f>
        <v/>
      </c>
      <c r="K12" s="26">
        <f>IF(OR(A12="",N(B12)=0),"",J12/B12)</f>
        <v/>
      </c>
    </row>
    <row r="13">
      <c r="A13" s="24" t="n">
        <v>46303</v>
      </c>
      <c r="B13" s="21" t="n">
        <v>11</v>
      </c>
      <c r="C13" s="22" t="n">
        <v>20</v>
      </c>
      <c r="D13" s="22" t="n">
        <v>232</v>
      </c>
      <c r="E13" s="22" t="n">
        <v>1900</v>
      </c>
      <c r="F13" s="22" t="n">
        <v>70</v>
      </c>
      <c r="G13" s="25">
        <f>IF(A13="","",N(E13)*$B$3)</f>
        <v/>
      </c>
      <c r="H13" s="25">
        <f>IF(A13="","",N(D13)*$I$3/100*$E$3)</f>
        <v/>
      </c>
      <c r="I13" s="25">
        <f>IF(A13="","",N(D13)*$B$4)</f>
        <v/>
      </c>
      <c r="J13" s="25">
        <f>IF(A13="","",N(E13)+N(F13)-G13-H13-I13)</f>
        <v/>
      </c>
      <c r="K13" s="26">
        <f>IF(OR(A13="",N(B13)=0),"",J13/B13)</f>
        <v/>
      </c>
    </row>
    <row r="14">
      <c r="A14" s="24" t="n">
        <v>46304</v>
      </c>
      <c r="B14" s="21" t="n">
        <v>12</v>
      </c>
      <c r="C14" s="22" t="n">
        <v>21</v>
      </c>
      <c r="D14" s="22" t="n">
        <v>245</v>
      </c>
      <c r="E14" s="22" t="n">
        <v>2050</v>
      </c>
      <c r="F14" s="22" t="n">
        <v>80</v>
      </c>
      <c r="G14" s="25">
        <f>IF(A14="","",N(E14)*$B$3)</f>
        <v/>
      </c>
      <c r="H14" s="25">
        <f>IF(A14="","",N(D14)*$I$3/100*$E$3)</f>
        <v/>
      </c>
      <c r="I14" s="25">
        <f>IF(A14="","",N(D14)*$B$4)</f>
        <v/>
      </c>
      <c r="J14" s="25">
        <f>IF(A14="","",N(E14)+N(F14)-G14-H14-I14)</f>
        <v/>
      </c>
      <c r="K14" s="26">
        <f>IF(OR(A14="",N(B14)=0),"",J14/B14)</f>
        <v/>
      </c>
    </row>
    <row r="15">
      <c r="A15" s="24" t="n">
        <v>46305</v>
      </c>
      <c r="B15" s="21" t="n">
        <v>10</v>
      </c>
      <c r="C15" s="22" t="n">
        <v>16</v>
      </c>
      <c r="D15" s="22" t="n">
        <v>190</v>
      </c>
      <c r="E15" s="22" t="n">
        <v>1500</v>
      </c>
      <c r="F15" s="22" t="n">
        <v>30</v>
      </c>
      <c r="G15" s="25">
        <f>IF(A15="","",N(E15)*$B$3)</f>
        <v/>
      </c>
      <c r="H15" s="25">
        <f>IF(A15="","",N(D15)*$I$3/100*$E$3)</f>
        <v/>
      </c>
      <c r="I15" s="25">
        <f>IF(A15="","",N(D15)*$B$4)</f>
        <v/>
      </c>
      <c r="J15" s="25">
        <f>IF(A15="","",N(E15)+N(F15)-G15-H15-I15)</f>
        <v/>
      </c>
      <c r="K15" s="26">
        <f>IF(OR(A15="",N(B15)=0),"",J15/B15)</f>
        <v/>
      </c>
    </row>
    <row r="16">
      <c r="A16" s="24" t="n">
        <v>46306</v>
      </c>
      <c r="B16" s="21" t="n">
        <v>9</v>
      </c>
      <c r="C16" s="22" t="n">
        <v>15</v>
      </c>
      <c r="D16" s="22" t="n">
        <v>175</v>
      </c>
      <c r="E16" s="22" t="n">
        <v>1390</v>
      </c>
      <c r="F16" s="22" t="n">
        <v>20</v>
      </c>
      <c r="G16" s="25">
        <f>IF(A16="","",N(E16)*$B$3)</f>
        <v/>
      </c>
      <c r="H16" s="25">
        <f>IF(A16="","",N(D16)*$I$3/100*$E$3)</f>
        <v/>
      </c>
      <c r="I16" s="25">
        <f>IF(A16="","",N(D16)*$B$4)</f>
        <v/>
      </c>
      <c r="J16" s="25">
        <f>IF(A16="","",N(E16)+N(F16)-G16-H16-I16)</f>
        <v/>
      </c>
      <c r="K16" s="26">
        <f>IF(OR(A16="",N(B16)=0),"",J16/B16)</f>
        <v/>
      </c>
    </row>
    <row r="17">
      <c r="A17" s="24" t="n">
        <v>46308</v>
      </c>
      <c r="B17" s="21" t="n">
        <v>10</v>
      </c>
      <c r="C17" s="22" t="n">
        <v>17</v>
      </c>
      <c r="D17" s="22" t="n">
        <v>200</v>
      </c>
      <c r="E17" s="22" t="n">
        <v>1600</v>
      </c>
      <c r="F17" s="22" t="n">
        <v>45</v>
      </c>
      <c r="G17" s="25">
        <f>IF(A17="","",N(E17)*$B$3)</f>
        <v/>
      </c>
      <c r="H17" s="25">
        <f>IF(A17="","",N(D17)*$I$3/100*$E$3)</f>
        <v/>
      </c>
      <c r="I17" s="25">
        <f>IF(A17="","",N(D17)*$B$4)</f>
        <v/>
      </c>
      <c r="J17" s="25">
        <f>IF(A17="","",N(E17)+N(F17)-G17-H17-I17)</f>
        <v/>
      </c>
      <c r="K17" s="26">
        <f>IF(OR(A17="",N(B17)=0),"",J17/B17)</f>
        <v/>
      </c>
    </row>
    <row r="18">
      <c r="A18" s="24" t="n">
        <v>46309</v>
      </c>
      <c r="B18" s="21" t="n">
        <v>11</v>
      </c>
      <c r="C18" s="22" t="n">
        <v>18</v>
      </c>
      <c r="D18" s="22" t="n">
        <v>222</v>
      </c>
      <c r="E18" s="22" t="n">
        <v>1780</v>
      </c>
      <c r="F18" s="22" t="n">
        <v>35</v>
      </c>
      <c r="G18" s="25">
        <f>IF(A18="","",N(E18)*$B$3)</f>
        <v/>
      </c>
      <c r="H18" s="25">
        <f>IF(A18="","",N(D18)*$I$3/100*$E$3)</f>
        <v/>
      </c>
      <c r="I18" s="25">
        <f>IF(A18="","",N(D18)*$B$4)</f>
        <v/>
      </c>
      <c r="J18" s="25">
        <f>IF(A18="","",N(E18)+N(F18)-G18-H18-I18)</f>
        <v/>
      </c>
      <c r="K18" s="26">
        <f>IF(OR(A18="",N(B18)=0),"",J18/B18)</f>
        <v/>
      </c>
    </row>
    <row r="19">
      <c r="A19" s="24" t="n"/>
      <c r="B19" s="21" t="n"/>
      <c r="C19" s="22" t="n"/>
      <c r="D19" s="22" t="n"/>
      <c r="E19" s="22" t="n"/>
      <c r="F19" s="22" t="n"/>
      <c r="G19" s="25">
        <f>IF(A19="","",N(E19)*$B$3)</f>
        <v/>
      </c>
      <c r="H19" s="25">
        <f>IF(A19="","",N(D19)*$I$3/100*$E$3)</f>
        <v/>
      </c>
      <c r="I19" s="25">
        <f>IF(A19="","",N(D19)*$B$4)</f>
        <v/>
      </c>
      <c r="J19" s="25">
        <f>IF(A19="","",N(E19)+N(F19)-G19-H19-I19)</f>
        <v/>
      </c>
      <c r="K19" s="26">
        <f>IF(OR(A19="",N(B19)=0),"",J19/B19)</f>
        <v/>
      </c>
    </row>
    <row r="20">
      <c r="A20" s="24" t="n"/>
      <c r="B20" s="21" t="n"/>
      <c r="C20" s="22" t="n"/>
      <c r="D20" s="22" t="n"/>
      <c r="E20" s="22" t="n"/>
      <c r="F20" s="22" t="n"/>
      <c r="G20" s="25">
        <f>IF(A20="","",N(E20)*$B$3)</f>
        <v/>
      </c>
      <c r="H20" s="25">
        <f>IF(A20="","",N(D20)*$I$3/100*$E$3)</f>
        <v/>
      </c>
      <c r="I20" s="25">
        <f>IF(A20="","",N(D20)*$B$4)</f>
        <v/>
      </c>
      <c r="J20" s="25">
        <f>IF(A20="","",N(E20)+N(F20)-G20-H20-I20)</f>
        <v/>
      </c>
      <c r="K20" s="26">
        <f>IF(OR(A20="",N(B20)=0),"",J20/B20)</f>
        <v/>
      </c>
    </row>
    <row r="21">
      <c r="A21" s="24" t="n"/>
      <c r="B21" s="21" t="n"/>
      <c r="C21" s="22" t="n"/>
      <c r="D21" s="22" t="n"/>
      <c r="E21" s="22" t="n"/>
      <c r="F21" s="22" t="n"/>
      <c r="G21" s="25">
        <f>IF(A21="","",N(E21)*$B$3)</f>
        <v/>
      </c>
      <c r="H21" s="25">
        <f>IF(A21="","",N(D21)*$I$3/100*$E$3)</f>
        <v/>
      </c>
      <c r="I21" s="25">
        <f>IF(A21="","",N(D21)*$B$4)</f>
        <v/>
      </c>
      <c r="J21" s="25">
        <f>IF(A21="","",N(E21)+N(F21)-G21-H21-I21)</f>
        <v/>
      </c>
      <c r="K21" s="26">
        <f>IF(OR(A21="",N(B21)=0),"",J21/B21)</f>
        <v/>
      </c>
    </row>
    <row r="22">
      <c r="A22" s="24" t="n"/>
      <c r="B22" s="21" t="n"/>
      <c r="C22" s="22" t="n"/>
      <c r="D22" s="22" t="n"/>
      <c r="E22" s="22" t="n"/>
      <c r="F22" s="22" t="n"/>
      <c r="G22" s="25">
        <f>IF(A22="","",N(E22)*$B$3)</f>
        <v/>
      </c>
      <c r="H22" s="25">
        <f>IF(A22="","",N(D22)*$I$3/100*$E$3)</f>
        <v/>
      </c>
      <c r="I22" s="25">
        <f>IF(A22="","",N(D22)*$B$4)</f>
        <v/>
      </c>
      <c r="J22" s="25">
        <f>IF(A22="","",N(E22)+N(F22)-G22-H22-I22)</f>
        <v/>
      </c>
      <c r="K22" s="26">
        <f>IF(OR(A22="",N(B22)=0),"",J22/B22)</f>
        <v/>
      </c>
    </row>
    <row r="23">
      <c r="A23" s="24" t="n"/>
      <c r="B23" s="21" t="n"/>
      <c r="C23" s="22" t="n"/>
      <c r="D23" s="22" t="n"/>
      <c r="E23" s="22" t="n"/>
      <c r="F23" s="22" t="n"/>
      <c r="G23" s="25">
        <f>IF(A23="","",N(E23)*$B$3)</f>
        <v/>
      </c>
      <c r="H23" s="25">
        <f>IF(A23="","",N(D23)*$I$3/100*$E$3)</f>
        <v/>
      </c>
      <c r="I23" s="25">
        <f>IF(A23="","",N(D23)*$B$4)</f>
        <v/>
      </c>
      <c r="J23" s="25">
        <f>IF(A23="","",N(E23)+N(F23)-G23-H23-I23)</f>
        <v/>
      </c>
      <c r="K23" s="26">
        <f>IF(OR(A23="",N(B23)=0),"",J23/B23)</f>
        <v/>
      </c>
    </row>
    <row r="24">
      <c r="A24" s="24" t="n"/>
      <c r="B24" s="21" t="n"/>
      <c r="C24" s="22" t="n"/>
      <c r="D24" s="22" t="n"/>
      <c r="E24" s="22" t="n"/>
      <c r="F24" s="22" t="n"/>
      <c r="G24" s="25">
        <f>IF(A24="","",N(E24)*$B$3)</f>
        <v/>
      </c>
      <c r="H24" s="25">
        <f>IF(A24="","",N(D24)*$I$3/100*$E$3)</f>
        <v/>
      </c>
      <c r="I24" s="25">
        <f>IF(A24="","",N(D24)*$B$4)</f>
        <v/>
      </c>
      <c r="J24" s="25">
        <f>IF(A24="","",N(E24)+N(F24)-G24-H24-I24)</f>
        <v/>
      </c>
      <c r="K24" s="26">
        <f>IF(OR(A24="",N(B24)=0),"",J24/B24)</f>
        <v/>
      </c>
    </row>
    <row r="25">
      <c r="A25" s="24" t="n"/>
      <c r="B25" s="21" t="n"/>
      <c r="C25" s="22" t="n"/>
      <c r="D25" s="22" t="n"/>
      <c r="E25" s="22" t="n"/>
      <c r="F25" s="22" t="n"/>
      <c r="G25" s="25">
        <f>IF(A25="","",N(E25)*$B$3)</f>
        <v/>
      </c>
      <c r="H25" s="25">
        <f>IF(A25="","",N(D25)*$I$3/100*$E$3)</f>
        <v/>
      </c>
      <c r="I25" s="25">
        <f>IF(A25="","",N(D25)*$B$4)</f>
        <v/>
      </c>
      <c r="J25" s="25">
        <f>IF(A25="","",N(E25)+N(F25)-G25-H25-I25)</f>
        <v/>
      </c>
      <c r="K25" s="26">
        <f>IF(OR(A25="",N(B25)=0),"",J25/B25)</f>
        <v/>
      </c>
    </row>
    <row r="26">
      <c r="A26" s="24" t="n"/>
      <c r="B26" s="21" t="n"/>
      <c r="C26" s="22" t="n"/>
      <c r="D26" s="22" t="n"/>
      <c r="E26" s="22" t="n"/>
      <c r="F26" s="22" t="n"/>
      <c r="G26" s="25">
        <f>IF(A26="","",N(E26)*$B$3)</f>
        <v/>
      </c>
      <c r="H26" s="25">
        <f>IF(A26="","",N(D26)*$I$3/100*$E$3)</f>
        <v/>
      </c>
      <c r="I26" s="25">
        <f>IF(A26="","",N(D26)*$B$4)</f>
        <v/>
      </c>
      <c r="J26" s="25">
        <f>IF(A26="","",N(E26)+N(F26)-G26-H26-I26)</f>
        <v/>
      </c>
      <c r="K26" s="26">
        <f>IF(OR(A26="",N(B26)=0),"",J26/B26)</f>
        <v/>
      </c>
    </row>
    <row r="27">
      <c r="A27" s="24" t="n"/>
      <c r="B27" s="21" t="n"/>
      <c r="C27" s="22" t="n"/>
      <c r="D27" s="22" t="n"/>
      <c r="E27" s="22" t="n"/>
      <c r="F27" s="22" t="n"/>
      <c r="G27" s="25">
        <f>IF(A27="","",N(E27)*$B$3)</f>
        <v/>
      </c>
      <c r="H27" s="25">
        <f>IF(A27="","",N(D27)*$I$3/100*$E$3)</f>
        <v/>
      </c>
      <c r="I27" s="25">
        <f>IF(A27="","",N(D27)*$B$4)</f>
        <v/>
      </c>
      <c r="J27" s="25">
        <f>IF(A27="","",N(E27)+N(F27)-G27-H27-I27)</f>
        <v/>
      </c>
      <c r="K27" s="26">
        <f>IF(OR(A27="",N(B27)=0),"",J27/B27)</f>
        <v/>
      </c>
    </row>
    <row r="28">
      <c r="A28" s="24" t="n"/>
      <c r="B28" s="21" t="n"/>
      <c r="C28" s="22" t="n"/>
      <c r="D28" s="22" t="n"/>
      <c r="E28" s="22" t="n"/>
      <c r="F28" s="22" t="n"/>
      <c r="G28" s="25">
        <f>IF(A28="","",N(E28)*$B$3)</f>
        <v/>
      </c>
      <c r="H28" s="25">
        <f>IF(A28="","",N(D28)*$I$3/100*$E$3)</f>
        <v/>
      </c>
      <c r="I28" s="25">
        <f>IF(A28="","",N(D28)*$B$4)</f>
        <v/>
      </c>
      <c r="J28" s="25">
        <f>IF(A28="","",N(E28)+N(F28)-G28-H28-I28)</f>
        <v/>
      </c>
      <c r="K28" s="26">
        <f>IF(OR(A28="",N(B28)=0),"",J28/B28)</f>
        <v/>
      </c>
    </row>
    <row r="29">
      <c r="A29" s="24" t="n"/>
      <c r="B29" s="21" t="n"/>
      <c r="C29" s="22" t="n"/>
      <c r="D29" s="22" t="n"/>
      <c r="E29" s="22" t="n"/>
      <c r="F29" s="22" t="n"/>
      <c r="G29" s="25">
        <f>IF(A29="","",N(E29)*$B$3)</f>
        <v/>
      </c>
      <c r="H29" s="25">
        <f>IF(A29="","",N(D29)*$I$3/100*$E$3)</f>
        <v/>
      </c>
      <c r="I29" s="25">
        <f>IF(A29="","",N(D29)*$B$4)</f>
        <v/>
      </c>
      <c r="J29" s="25">
        <f>IF(A29="","",N(E29)+N(F29)-G29-H29-I29)</f>
        <v/>
      </c>
      <c r="K29" s="26">
        <f>IF(OR(A29="",N(B29)=0),"",J29/B29)</f>
        <v/>
      </c>
    </row>
    <row r="30">
      <c r="A30" s="24" t="n"/>
      <c r="B30" s="21" t="n"/>
      <c r="C30" s="22" t="n"/>
      <c r="D30" s="22" t="n"/>
      <c r="E30" s="22" t="n"/>
      <c r="F30" s="22" t="n"/>
      <c r="G30" s="25">
        <f>IF(A30="","",N(E30)*$B$3)</f>
        <v/>
      </c>
      <c r="H30" s="25">
        <f>IF(A30="","",N(D30)*$I$3/100*$E$3)</f>
        <v/>
      </c>
      <c r="I30" s="25">
        <f>IF(A30="","",N(D30)*$B$4)</f>
        <v/>
      </c>
      <c r="J30" s="25">
        <f>IF(A30="","",N(E30)+N(F30)-G30-H30-I30)</f>
        <v/>
      </c>
      <c r="K30" s="26">
        <f>IF(OR(A30="",N(B30)=0),"",J30/B30)</f>
        <v/>
      </c>
    </row>
    <row r="31">
      <c r="A31" s="24" t="n"/>
      <c r="B31" s="21" t="n"/>
      <c r="C31" s="22" t="n"/>
      <c r="D31" s="22" t="n"/>
      <c r="E31" s="22" t="n"/>
      <c r="F31" s="22" t="n"/>
      <c r="G31" s="25">
        <f>IF(A31="","",N(E31)*$B$3)</f>
        <v/>
      </c>
      <c r="H31" s="25">
        <f>IF(A31="","",N(D31)*$I$3/100*$E$3)</f>
        <v/>
      </c>
      <c r="I31" s="25">
        <f>IF(A31="","",N(D31)*$B$4)</f>
        <v/>
      </c>
      <c r="J31" s="25">
        <f>IF(A31="","",N(E31)+N(F31)-G31-H31-I31)</f>
        <v/>
      </c>
      <c r="K31" s="26">
        <f>IF(OR(A31="",N(B31)=0),"",J31/B31)</f>
        <v/>
      </c>
    </row>
    <row r="32">
      <c r="A32" s="24" t="n"/>
      <c r="B32" s="21" t="n"/>
      <c r="C32" s="22" t="n"/>
      <c r="D32" s="22" t="n"/>
      <c r="E32" s="22" t="n"/>
      <c r="F32" s="22" t="n"/>
      <c r="G32" s="25">
        <f>IF(A32="","",N(E32)*$B$3)</f>
        <v/>
      </c>
      <c r="H32" s="25">
        <f>IF(A32="","",N(D32)*$I$3/100*$E$3)</f>
        <v/>
      </c>
      <c r="I32" s="25">
        <f>IF(A32="","",N(D32)*$B$4)</f>
        <v/>
      </c>
      <c r="J32" s="25">
        <f>IF(A32="","",N(E32)+N(F32)-G32-H32-I32)</f>
        <v/>
      </c>
      <c r="K32" s="26">
        <f>IF(OR(A32="",N(B32)=0),"",J32/B32)</f>
        <v/>
      </c>
    </row>
    <row r="33">
      <c r="A33" s="24" t="n"/>
      <c r="B33" s="21" t="n"/>
      <c r="C33" s="22" t="n"/>
      <c r="D33" s="22" t="n"/>
      <c r="E33" s="22" t="n"/>
      <c r="F33" s="22" t="n"/>
      <c r="G33" s="25">
        <f>IF(A33="","",N(E33)*$B$3)</f>
        <v/>
      </c>
      <c r="H33" s="25">
        <f>IF(A33="","",N(D33)*$I$3/100*$E$3)</f>
        <v/>
      </c>
      <c r="I33" s="25">
        <f>IF(A33="","",N(D33)*$B$4)</f>
        <v/>
      </c>
      <c r="J33" s="25">
        <f>IF(A33="","",N(E33)+N(F33)-G33-H33-I33)</f>
        <v/>
      </c>
      <c r="K33" s="26">
        <f>IF(OR(A33="",N(B33)=0),"",J33/B33)</f>
        <v/>
      </c>
    </row>
    <row r="34">
      <c r="A34" s="24" t="n"/>
      <c r="B34" s="21" t="n"/>
      <c r="C34" s="22" t="n"/>
      <c r="D34" s="22" t="n"/>
      <c r="E34" s="22" t="n"/>
      <c r="F34" s="22" t="n"/>
      <c r="G34" s="25">
        <f>IF(A34="","",N(E34)*$B$3)</f>
        <v/>
      </c>
      <c r="H34" s="25">
        <f>IF(A34="","",N(D34)*$I$3/100*$E$3)</f>
        <v/>
      </c>
      <c r="I34" s="25">
        <f>IF(A34="","",N(D34)*$B$4)</f>
        <v/>
      </c>
      <c r="J34" s="25">
        <f>IF(A34="","",N(E34)+N(F34)-G34-H34-I34)</f>
        <v/>
      </c>
      <c r="K34" s="26">
        <f>IF(OR(A34="",N(B34)=0),"",J34/B34)</f>
        <v/>
      </c>
    </row>
    <row r="35">
      <c r="A35" s="24" t="n"/>
      <c r="B35" s="21" t="n"/>
      <c r="C35" s="22" t="n"/>
      <c r="D35" s="22" t="n"/>
      <c r="E35" s="22" t="n"/>
      <c r="F35" s="22" t="n"/>
      <c r="G35" s="25">
        <f>IF(A35="","",N(E35)*$B$3)</f>
        <v/>
      </c>
      <c r="H35" s="25">
        <f>IF(A35="","",N(D35)*$I$3/100*$E$3)</f>
        <v/>
      </c>
      <c r="I35" s="25">
        <f>IF(A35="","",N(D35)*$B$4)</f>
        <v/>
      </c>
      <c r="J35" s="25">
        <f>IF(A35="","",N(E35)+N(F35)-G35-H35-I35)</f>
        <v/>
      </c>
      <c r="K35" s="26">
        <f>IF(OR(A35="",N(B35)=0),"",J35/B35)</f>
        <v/>
      </c>
    </row>
    <row r="36">
      <c r="A36" s="24" t="n"/>
      <c r="B36" s="21" t="n"/>
      <c r="C36" s="22" t="n"/>
      <c r="D36" s="22" t="n"/>
      <c r="E36" s="22" t="n"/>
      <c r="F36" s="22" t="n"/>
      <c r="G36" s="25">
        <f>IF(A36="","",N(E36)*$B$3)</f>
        <v/>
      </c>
      <c r="H36" s="25">
        <f>IF(A36="","",N(D36)*$I$3/100*$E$3)</f>
        <v/>
      </c>
      <c r="I36" s="25">
        <f>IF(A36="","",N(D36)*$B$4)</f>
        <v/>
      </c>
      <c r="J36" s="25">
        <f>IF(A36="","",N(E36)+N(F36)-G36-H36-I36)</f>
        <v/>
      </c>
      <c r="K36" s="26">
        <f>IF(OR(A36="",N(B36)=0),"",J36/B36)</f>
        <v/>
      </c>
    </row>
    <row r="37">
      <c r="A37" s="24" t="n"/>
      <c r="B37" s="21" t="n"/>
      <c r="C37" s="22" t="n"/>
      <c r="D37" s="22" t="n"/>
      <c r="E37" s="22" t="n"/>
      <c r="F37" s="22" t="n"/>
      <c r="G37" s="25">
        <f>IF(A37="","",N(E37)*$B$3)</f>
        <v/>
      </c>
      <c r="H37" s="25">
        <f>IF(A37="","",N(D37)*$I$3/100*$E$3)</f>
        <v/>
      </c>
      <c r="I37" s="25">
        <f>IF(A37="","",N(D37)*$B$4)</f>
        <v/>
      </c>
      <c r="J37" s="25">
        <f>IF(A37="","",N(E37)+N(F37)-G37-H37-I37)</f>
        <v/>
      </c>
      <c r="K37" s="26">
        <f>IF(OR(A37="",N(B37)=0),"",J37/B37)</f>
        <v/>
      </c>
    </row>
    <row r="38">
      <c r="A38" s="27" t="inlineStr">
        <is>
          <t>الإجمالي</t>
        </is>
      </c>
      <c r="B38" s="28">
        <f>SUM(B7:B37)</f>
        <v/>
      </c>
      <c r="C38" s="29">
        <f>SUM(C7:C37)</f>
        <v/>
      </c>
      <c r="D38" s="29">
        <f>SUM(D7:D37)</f>
        <v/>
      </c>
      <c r="E38" s="29">
        <f>SUM(E7:E37)</f>
        <v/>
      </c>
      <c r="F38" s="29">
        <f>SUM(F7:F37)</f>
        <v/>
      </c>
      <c r="G38" s="29">
        <f>SUM(G7:G37)</f>
        <v/>
      </c>
      <c r="H38" s="29">
        <f>SUM(H7:H37)</f>
        <v/>
      </c>
      <c r="I38" s="29">
        <f>SUM(I7:I37)</f>
        <v/>
      </c>
      <c r="J38" s="29">
        <f>SUM(J7:J37)</f>
        <v/>
      </c>
      <c r="K38" s="28">
        <f>IF(B38=0,"",J38/B38)</f>
        <v/>
      </c>
    </row>
    <row r="40">
      <c r="A40" s="30" t="inlineStr">
        <is>
          <t>أيام العمل المسجلة</t>
        </is>
      </c>
      <c r="B40" s="20" t="n"/>
      <c r="C40" s="25">
        <f>COUNT(A7:A37)</f>
        <v/>
      </c>
    </row>
    <row r="41">
      <c r="A41" s="30" t="inlineStr">
        <is>
          <t>نصيبها من التكاليف الثابتة</t>
        </is>
      </c>
      <c r="B41" s="20" t="n"/>
      <c r="C41" s="25">
        <f>E4/30*C40</f>
        <v/>
      </c>
    </row>
    <row r="42">
      <c r="A42" s="18" t="inlineStr">
        <is>
          <t>الربح الحقيقي للفترة</t>
        </is>
      </c>
      <c r="B42" s="20" t="n"/>
      <c r="C42" s="31">
        <f>J38-C41</f>
        <v/>
      </c>
    </row>
    <row r="43">
      <c r="A43" s="18" t="inlineStr">
        <is>
          <t>الربح الحقيقي للساعة</t>
        </is>
      </c>
      <c r="B43" s="20" t="n"/>
      <c r="C43" s="32">
        <f>IF(B38=0,"",C42/B38)</f>
        <v/>
      </c>
    </row>
    <row r="44">
      <c r="A44" s="30" t="inlineStr">
        <is>
          <t>صافي الكيلومتر</t>
        </is>
      </c>
      <c r="B44" s="20" t="n"/>
      <c r="C44" s="26">
        <f>IF(D38=0,"",C42/D38)</f>
        <v/>
      </c>
    </row>
    <row r="45">
      <c r="A45" s="30" t="inlineStr">
        <is>
          <t>ما يتبقى من كل جنيه أجرة</t>
        </is>
      </c>
      <c r="B45" s="20" t="n"/>
      <c r="C45" s="33">
        <f>IF(E38=0,"",C42/E38)</f>
        <v/>
      </c>
    </row>
  </sheetData>
  <sheetProtection selectLockedCells="0" selectUnlockedCells="0" sheet="1" objects="0" insertRows="1" insertHyperlinks="1" autoFilter="0" scenarios="0" formatColumns="0" deleteColumns="1" insertColumns="1" pivotTables="1" deleteRows="1" formatCells="0" formatRows="0" sort="0"/>
  <mergeCells count="11">
    <mergeCell ref="A43:B43"/>
    <mergeCell ref="A41:B41"/>
    <mergeCell ref="A42:B42"/>
    <mergeCell ref="A2:K2"/>
    <mergeCell ref="A45:B45"/>
    <mergeCell ref="A44:B44"/>
    <mergeCell ref="A40:B40"/>
    <mergeCell ref="C3:D3"/>
    <mergeCell ref="A1:K1"/>
    <mergeCell ref="G3:H3"/>
    <mergeCell ref="C4:D4"/>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2026-10-30T03:00:49Z</dcterms:created>
  <dcterms:modified xmlns:dcterms="http://purl.org/dc/terms/" xmlns:xsi="http://www.w3.org/2001/XMLSchema-instance" xsi:type="dcterms:W3CDTF">2026-10-30T03:00:49Z</dcterms:modified>
</cp:coreProperties>
</file>