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غرف" sheetId="3" state="visible" r:id="rId3"/>
  </sheets>
  <definedNames>
    <definedName name="_xlnm.Print_Area" localSheetId="2">'الغرف'!$A$1:$H$43</definedName>
  </definedNames>
  <calcPr calcId="124519" fullCalcOnLoad="1"/>
</workbook>
</file>

<file path=xl/styles.xml><?xml version="1.0" encoding="utf-8"?>
<styleSheet xmlns="http://schemas.openxmlformats.org/spreadsheetml/2006/main">
  <numFmts count="3">
    <numFmt numFmtId="164" formatCode="#,##0;[Red]-#,##0"/>
    <numFmt numFmtId="165" formatCode="0.0%"/>
    <numFmt numFmtId="166"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8">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
      <left/>
      <right/>
      <top style="thin">
        <color rgb="00C9CDD4"/>
      </top>
      <bottom style="thin">
        <color rgb="00C9CDD4"/>
      </bottom>
      <diagonal/>
    </border>
  </borders>
  <cellStyleXfs count="1">
    <xf numFmtId="0" fontId="0" fillId="0" borderId="0"/>
  </cellStyleXfs>
  <cellXfs count="33">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0" fontId="0" fillId="0" borderId="5" pivotButton="0" quotePrefix="0" xfId="0"/>
    <xf numFmtId="164"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165" fontId="10" fillId="0" borderId="2" applyAlignment="1" pivotButton="0" quotePrefix="0" xfId="0">
      <alignment horizontal="center" vertical="center"/>
    </xf>
    <xf numFmtId="0" fontId="16" fillId="5" borderId="6" applyAlignment="1" pivotButton="0" quotePrefix="0" xfId="0">
      <alignment horizontal="right" vertical="center" wrapText="1"/>
    </xf>
    <xf numFmtId="0" fontId="16" fillId="5" borderId="6" pivotButton="0" quotePrefix="0" xfId="0"/>
    <xf numFmtId="164" fontId="16" fillId="5" borderId="6" applyAlignment="1" pivotButton="0" quotePrefix="0" xfId="0">
      <alignment horizontal="center" vertical="center"/>
    </xf>
    <xf numFmtId="165" fontId="16" fillId="5" borderId="6" applyAlignment="1" pivotButton="0" quotePrefix="0" xfId="0">
      <alignment horizontal="center" vertical="center"/>
    </xf>
    <xf numFmtId="0" fontId="10" fillId="0" borderId="2" applyAlignment="1" pivotButton="0" quotePrefix="0" xfId="0">
      <alignment horizontal="right" vertical="center" wrapText="1"/>
    </xf>
    <xf numFmtId="0" fontId="0" fillId="0" borderId="7" pivotButton="0" quotePrefix="0" xfId="0"/>
    <xf numFmtId="164" fontId="15" fillId="3" borderId="2" applyAlignment="1" pivotButton="0" quotePrefix="0" xfId="0">
      <alignment horizontal="center" vertical="center"/>
    </xf>
    <xf numFmtId="166" fontId="10" fillId="0" borderId="2" applyAlignment="1" pivotButton="0" quotePrefix="0" xfId="0">
      <alignment horizontal="center" vertical="center"/>
    </xf>
  </cellXfs>
  <cellStyles count="1">
    <cellStyle name="Normal" xfId="0" builtinId="0" hidden="0"/>
  </cellStyles>
  <dxfs count="1">
    <dxf>
      <font>
        <name val="Arial"/>
        <b val="1"/>
        <color rgb="007F6000"/>
      </font>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إشغال وإيرادات سكن الطلاب والمغتربين بالسرير</t>
        </is>
      </c>
    </row>
    <row r="2" ht="4" customHeight="1">
      <c r="A2" s="9" t="n"/>
    </row>
    <row r="4" ht="22" customHeight="1">
      <c r="B4" s="10" t="inlineStr">
        <is>
          <t>فكرة القالب</t>
        </is>
      </c>
    </row>
    <row r="5" ht="50" customHeight="1">
      <c r="A5" s="11" t="inlineStr">
        <is>
          <t>•</t>
        </is>
      </c>
      <c r="B5" s="12" t="inlineStr">
        <is>
          <t>لسكن الطلاب والمغتربين الذي يؤجر بالسرير: لكل غرفة النوع وعدد الأسرة والمشغول والإيجار الشهري للسرير، فيحسب الإيراد والأسرة الشاغرة ونسبة الإشغال لكل غرفة وللسكن، ثم صافي الربح بعد تكلفة المرافق للسرير المشغول والمصروفات الثابتة، وعدد الأسرة اللازم للتعادل.</t>
        </is>
      </c>
    </row>
    <row r="6" ht="22" customHeight="1">
      <c r="B6" s="10" t="inlineStr">
        <is>
          <t>خطوات الاستخدام</t>
        </is>
      </c>
    </row>
    <row r="7" ht="34" customHeight="1">
      <c r="A7" s="11" t="inlineStr">
        <is>
          <t>•</t>
        </is>
      </c>
      <c r="B7" s="12" t="inlineStr">
        <is>
          <t>اكتب تكلفة المرافق الشهرية للسرير المشغول (كهرباء، مياه، غاز، إنترنت) والمصروفات الثابتة (إيجار المبنى، النظافة، الأمن)، ثم بيانات الغرف شهريًا.</t>
        </is>
      </c>
    </row>
    <row r="8" ht="22" customHeight="1">
      <c r="B8" s="10" t="inlineStr">
        <is>
          <t>ملاحظات</t>
        </is>
      </c>
    </row>
    <row r="9" ht="34" customHeight="1">
      <c r="A9" s="11" t="inlineStr">
        <is>
          <t>•</t>
        </is>
      </c>
      <c r="B9" s="12" t="inlineStr">
        <is>
          <t>الإشغال يقل في الإجازة الصيفية؛ اعمل عقودًا بالفصل الدراسي أو خصمًا للحجز السنوي. احصل على تأمين مسترد عند التعاقد، والتزم باشتراطات الترخيص والأمان.</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H43"/>
  <sheetViews>
    <sheetView showGridLines="0" rightToLeft="1" workbookViewId="0">
      <selection activeCell="A1" sqref="A1"/>
    </sheetView>
  </sheetViews>
  <sheetFormatPr baseColWidth="8" defaultRowHeight="15"/>
  <cols>
    <col width="10" customWidth="1" min="1" max="1"/>
    <col width="10" customWidth="1" min="2" max="2"/>
    <col width="9" customWidth="1" min="3" max="3"/>
    <col width="9" customWidth="1" min="4" max="4"/>
    <col width="12" customWidth="1" min="5" max="5"/>
    <col width="12" customWidth="1" min="6" max="6"/>
    <col width="9" customWidth="1" min="7" max="7"/>
    <col width="10" customWidth="1" min="8" max="8"/>
  </cols>
  <sheetData>
    <row r="1" ht="30" customHeight="1">
      <c r="A1" s="15" t="inlineStr">
        <is>
          <t>السكن - شهر نوفمبر 2026</t>
        </is>
      </c>
      <c r="B1" s="16" t="n"/>
      <c r="C1" s="16" t="n"/>
      <c r="D1" s="16" t="n"/>
      <c r="E1" s="16" t="n"/>
      <c r="F1" s="16" t="n"/>
      <c r="G1" s="16" t="n"/>
      <c r="H1" s="16" t="n"/>
    </row>
    <row r="2" ht="30" customHeight="1">
      <c r="A2" s="17" t="inlineStr">
        <is>
          <t>الخلايا الصفراء للإدخال.</t>
        </is>
      </c>
    </row>
    <row r="3">
      <c r="A3" s="18" t="inlineStr">
        <is>
          <t>مرافق للسرير المشغول</t>
        </is>
      </c>
      <c r="B3" s="19" t="n"/>
      <c r="C3" s="20" t="n">
        <v>350</v>
      </c>
      <c r="E3" s="18" t="inlineStr">
        <is>
          <t>ثابتة شهرية</t>
        </is>
      </c>
      <c r="F3" s="20" t="n">
        <v>45000</v>
      </c>
    </row>
    <row r="5" ht="30" customHeight="1">
      <c r="A5" s="21" t="inlineStr">
        <is>
          <t>الغرفة</t>
        </is>
      </c>
      <c r="B5" s="21" t="inlineStr">
        <is>
          <t>النوع</t>
        </is>
      </c>
      <c r="C5" s="21" t="inlineStr">
        <is>
          <t>الأسرة</t>
        </is>
      </c>
      <c r="D5" s="21" t="inlineStr">
        <is>
          <t>المشغول</t>
        </is>
      </c>
      <c r="E5" s="21" t="inlineStr">
        <is>
          <t>إيجار السرير</t>
        </is>
      </c>
      <c r="F5" s="21" t="inlineStr">
        <is>
          <t>الإيراد</t>
        </is>
      </c>
      <c r="G5" s="21" t="inlineStr">
        <is>
          <t>الشاغر</t>
        </is>
      </c>
      <c r="H5" s="21" t="inlineStr">
        <is>
          <t>الإشغال</t>
        </is>
      </c>
    </row>
    <row r="6">
      <c r="A6" s="22" t="inlineStr">
        <is>
          <t>101</t>
        </is>
      </c>
      <c r="B6" s="22" t="inlineStr">
        <is>
          <t>فردي</t>
        </is>
      </c>
      <c r="C6" s="20" t="n">
        <v>1</v>
      </c>
      <c r="D6" s="20" t="n">
        <v>1</v>
      </c>
      <c r="E6" s="20" t="n">
        <v>4500</v>
      </c>
      <c r="F6" s="23">
        <f>IF(A6="","",N(D6)*N(E6))</f>
        <v/>
      </c>
      <c r="G6" s="23">
        <f>IF(A6="","",N(C6)-N(D6))</f>
        <v/>
      </c>
      <c r="H6" s="24">
        <f>IF(OR(A6="",N(C6)=0),"",N(D6)/C6)</f>
        <v/>
      </c>
    </row>
    <row r="7">
      <c r="A7" s="22" t="inlineStr">
        <is>
          <t>102</t>
        </is>
      </c>
      <c r="B7" s="22" t="inlineStr">
        <is>
          <t>مزدوج</t>
        </is>
      </c>
      <c r="C7" s="20" t="n">
        <v>2</v>
      </c>
      <c r="D7" s="20" t="n">
        <v>2</v>
      </c>
      <c r="E7" s="20" t="n">
        <v>3200</v>
      </c>
      <c r="F7" s="23">
        <f>IF(A7="","",N(D7)*N(E7))</f>
        <v/>
      </c>
      <c r="G7" s="23">
        <f>IF(A7="","",N(C7)-N(D7))</f>
        <v/>
      </c>
      <c r="H7" s="24">
        <f>IF(OR(A7="",N(C7)=0),"",N(D7)/C7)</f>
        <v/>
      </c>
    </row>
    <row r="8">
      <c r="A8" s="22" t="inlineStr">
        <is>
          <t>103</t>
        </is>
      </c>
      <c r="B8" s="22" t="inlineStr">
        <is>
          <t>مزدوج</t>
        </is>
      </c>
      <c r="C8" s="20" t="n">
        <v>2</v>
      </c>
      <c r="D8" s="20" t="n">
        <v>1</v>
      </c>
      <c r="E8" s="20" t="n">
        <v>3200</v>
      </c>
      <c r="F8" s="23">
        <f>IF(A8="","",N(D8)*N(E8))</f>
        <v/>
      </c>
      <c r="G8" s="23">
        <f>IF(A8="","",N(C8)-N(D8))</f>
        <v/>
      </c>
      <c r="H8" s="24">
        <f>IF(OR(A8="",N(C8)=0),"",N(D8)/C8)</f>
        <v/>
      </c>
    </row>
    <row r="9">
      <c r="A9" s="22" t="inlineStr">
        <is>
          <t>104</t>
        </is>
      </c>
      <c r="B9" s="22" t="inlineStr">
        <is>
          <t>ثلاثي</t>
        </is>
      </c>
      <c r="C9" s="20" t="n">
        <v>3</v>
      </c>
      <c r="D9" s="20" t="n">
        <v>3</v>
      </c>
      <c r="E9" s="20" t="n">
        <v>2600</v>
      </c>
      <c r="F9" s="23">
        <f>IF(A9="","",N(D9)*N(E9))</f>
        <v/>
      </c>
      <c r="G9" s="23">
        <f>IF(A9="","",N(C9)-N(D9))</f>
        <v/>
      </c>
      <c r="H9" s="24">
        <f>IF(OR(A9="",N(C9)=0),"",N(D9)/C9)</f>
        <v/>
      </c>
    </row>
    <row r="10">
      <c r="A10" s="22" t="inlineStr">
        <is>
          <t>105</t>
        </is>
      </c>
      <c r="B10" s="22" t="inlineStr">
        <is>
          <t>ثلاثي</t>
        </is>
      </c>
      <c r="C10" s="20" t="n">
        <v>3</v>
      </c>
      <c r="D10" s="20" t="n">
        <v>2</v>
      </c>
      <c r="E10" s="20" t="n">
        <v>2600</v>
      </c>
      <c r="F10" s="23">
        <f>IF(A10="","",N(D10)*N(E10))</f>
        <v/>
      </c>
      <c r="G10" s="23">
        <f>IF(A10="","",N(C10)-N(D10))</f>
        <v/>
      </c>
      <c r="H10" s="24">
        <f>IF(OR(A10="",N(C10)=0),"",N(D10)/C10)</f>
        <v/>
      </c>
    </row>
    <row r="11">
      <c r="A11" s="22" t="inlineStr">
        <is>
          <t>201</t>
        </is>
      </c>
      <c r="B11" s="22" t="inlineStr">
        <is>
          <t>فردي</t>
        </is>
      </c>
      <c r="C11" s="20" t="n">
        <v>1</v>
      </c>
      <c r="D11" s="20" t="n">
        <v>1</v>
      </c>
      <c r="E11" s="20" t="n">
        <v>4500</v>
      </c>
      <c r="F11" s="23">
        <f>IF(A11="","",N(D11)*N(E11))</f>
        <v/>
      </c>
      <c r="G11" s="23">
        <f>IF(A11="","",N(C11)-N(D11))</f>
        <v/>
      </c>
      <c r="H11" s="24">
        <f>IF(OR(A11="",N(C11)=0),"",N(D11)/C11)</f>
        <v/>
      </c>
    </row>
    <row r="12">
      <c r="A12" s="22" t="inlineStr">
        <is>
          <t>202</t>
        </is>
      </c>
      <c r="B12" s="22" t="inlineStr">
        <is>
          <t>مزدوج</t>
        </is>
      </c>
      <c r="C12" s="20" t="n">
        <v>2</v>
      </c>
      <c r="D12" s="20" t="n">
        <v>2</v>
      </c>
      <c r="E12" s="20" t="n">
        <v>3200</v>
      </c>
      <c r="F12" s="23">
        <f>IF(A12="","",N(D12)*N(E12))</f>
        <v/>
      </c>
      <c r="G12" s="23">
        <f>IF(A12="","",N(C12)-N(D12))</f>
        <v/>
      </c>
      <c r="H12" s="24">
        <f>IF(OR(A12="",N(C12)=0),"",N(D12)/C12)</f>
        <v/>
      </c>
    </row>
    <row r="13">
      <c r="A13" s="22" t="inlineStr">
        <is>
          <t>203</t>
        </is>
      </c>
      <c r="B13" s="22" t="inlineStr">
        <is>
          <t>مزدوج</t>
        </is>
      </c>
      <c r="C13" s="20" t="n">
        <v>2</v>
      </c>
      <c r="D13" s="20" t="n">
        <v>2</v>
      </c>
      <c r="E13" s="20" t="n">
        <v>3200</v>
      </c>
      <c r="F13" s="23">
        <f>IF(A13="","",N(D13)*N(E13))</f>
        <v/>
      </c>
      <c r="G13" s="23">
        <f>IF(A13="","",N(C13)-N(D13))</f>
        <v/>
      </c>
      <c r="H13" s="24">
        <f>IF(OR(A13="",N(C13)=0),"",N(D13)/C13)</f>
        <v/>
      </c>
    </row>
    <row r="14">
      <c r="A14" s="22" t="inlineStr">
        <is>
          <t>204</t>
        </is>
      </c>
      <c r="B14" s="22" t="inlineStr">
        <is>
          <t>ثلاثي</t>
        </is>
      </c>
      <c r="C14" s="20" t="n">
        <v>3</v>
      </c>
      <c r="D14" s="20" t="n">
        <v>3</v>
      </c>
      <c r="E14" s="20" t="n">
        <v>2600</v>
      </c>
      <c r="F14" s="23">
        <f>IF(A14="","",N(D14)*N(E14))</f>
        <v/>
      </c>
      <c r="G14" s="23">
        <f>IF(A14="","",N(C14)-N(D14))</f>
        <v/>
      </c>
      <c r="H14" s="24">
        <f>IF(OR(A14="",N(C14)=0),"",N(D14)/C14)</f>
        <v/>
      </c>
    </row>
    <row r="15">
      <c r="A15" s="22" t="inlineStr">
        <is>
          <t>205</t>
        </is>
      </c>
      <c r="B15" s="22" t="inlineStr">
        <is>
          <t>ثلاثي</t>
        </is>
      </c>
      <c r="C15" s="20" t="n">
        <v>3</v>
      </c>
      <c r="D15" s="20" t="n">
        <v>3</v>
      </c>
      <c r="E15" s="20" t="n">
        <v>2600</v>
      </c>
      <c r="F15" s="23">
        <f>IF(A15="","",N(D15)*N(E15))</f>
        <v/>
      </c>
      <c r="G15" s="23">
        <f>IF(A15="","",N(C15)-N(D15))</f>
        <v/>
      </c>
      <c r="H15" s="24">
        <f>IF(OR(A15="",N(C15)=0),"",N(D15)/C15)</f>
        <v/>
      </c>
    </row>
    <row r="16">
      <c r="A16" s="22" t="inlineStr">
        <is>
          <t>301</t>
        </is>
      </c>
      <c r="B16" s="22" t="inlineStr">
        <is>
          <t>فردي</t>
        </is>
      </c>
      <c r="C16" s="20" t="n">
        <v>1</v>
      </c>
      <c r="D16" s="20" t="n">
        <v>0</v>
      </c>
      <c r="E16" s="20" t="n">
        <v>4500</v>
      </c>
      <c r="F16" s="23">
        <f>IF(A16="","",N(D16)*N(E16))</f>
        <v/>
      </c>
      <c r="G16" s="23">
        <f>IF(A16="","",N(C16)-N(D16))</f>
        <v/>
      </c>
      <c r="H16" s="24">
        <f>IF(OR(A16="",N(C16)=0),"",N(D16)/C16)</f>
        <v/>
      </c>
    </row>
    <row r="17">
      <c r="A17" s="22" t="inlineStr">
        <is>
          <t>302</t>
        </is>
      </c>
      <c r="B17" s="22" t="inlineStr">
        <is>
          <t>مزدوج</t>
        </is>
      </c>
      <c r="C17" s="20" t="n">
        <v>2</v>
      </c>
      <c r="D17" s="20" t="n">
        <v>2</v>
      </c>
      <c r="E17" s="20" t="n">
        <v>3300</v>
      </c>
      <c r="F17" s="23">
        <f>IF(A17="","",N(D17)*N(E17))</f>
        <v/>
      </c>
      <c r="G17" s="23">
        <f>IF(A17="","",N(C17)-N(D17))</f>
        <v/>
      </c>
      <c r="H17" s="24">
        <f>IF(OR(A17="",N(C17)=0),"",N(D17)/C17)</f>
        <v/>
      </c>
    </row>
    <row r="18">
      <c r="A18" s="22" t="inlineStr">
        <is>
          <t>303</t>
        </is>
      </c>
      <c r="B18" s="22" t="inlineStr">
        <is>
          <t>ثلاثي</t>
        </is>
      </c>
      <c r="C18" s="20" t="n">
        <v>3</v>
      </c>
      <c r="D18" s="20" t="n">
        <v>3</v>
      </c>
      <c r="E18" s="20" t="n">
        <v>2600</v>
      </c>
      <c r="F18" s="23">
        <f>IF(A18="","",N(D18)*N(E18))</f>
        <v/>
      </c>
      <c r="G18" s="23">
        <f>IF(A18="","",N(C18)-N(D18))</f>
        <v/>
      </c>
      <c r="H18" s="24">
        <f>IF(OR(A18="",N(C18)=0),"",N(D18)/C18)</f>
        <v/>
      </c>
    </row>
    <row r="19">
      <c r="A19" s="22" t="inlineStr">
        <is>
          <t>304</t>
        </is>
      </c>
      <c r="B19" s="22" t="inlineStr">
        <is>
          <t>ثلاثي</t>
        </is>
      </c>
      <c r="C19" s="20" t="n">
        <v>3</v>
      </c>
      <c r="D19" s="20" t="n">
        <v>2</v>
      </c>
      <c r="E19" s="20" t="n">
        <v>2600</v>
      </c>
      <c r="F19" s="23">
        <f>IF(A19="","",N(D19)*N(E19))</f>
        <v/>
      </c>
      <c r="G19" s="23">
        <f>IF(A19="","",N(C19)-N(D19))</f>
        <v/>
      </c>
      <c r="H19" s="24">
        <f>IF(OR(A19="",N(C19)=0),"",N(D19)/C19)</f>
        <v/>
      </c>
    </row>
    <row r="20">
      <c r="A20" s="22" t="n"/>
      <c r="B20" s="22" t="n"/>
      <c r="C20" s="20" t="n"/>
      <c r="D20" s="20" t="n"/>
      <c r="E20" s="20" t="n"/>
      <c r="F20" s="23">
        <f>IF(A20="","",N(D20)*N(E20))</f>
        <v/>
      </c>
      <c r="G20" s="23">
        <f>IF(A20="","",N(C20)-N(D20))</f>
        <v/>
      </c>
      <c r="H20" s="24">
        <f>IF(OR(A20="",N(C20)=0),"",N(D20)/C20)</f>
        <v/>
      </c>
    </row>
    <row r="21">
      <c r="A21" s="22" t="n"/>
      <c r="B21" s="22" t="n"/>
      <c r="C21" s="20" t="n"/>
      <c r="D21" s="20" t="n"/>
      <c r="E21" s="20" t="n"/>
      <c r="F21" s="23">
        <f>IF(A21="","",N(D21)*N(E21))</f>
        <v/>
      </c>
      <c r="G21" s="23">
        <f>IF(A21="","",N(C21)-N(D21))</f>
        <v/>
      </c>
      <c r="H21" s="24">
        <f>IF(OR(A21="",N(C21)=0),"",N(D21)/C21)</f>
        <v/>
      </c>
    </row>
    <row r="22">
      <c r="A22" s="22" t="n"/>
      <c r="B22" s="22" t="n"/>
      <c r="C22" s="20" t="n"/>
      <c r="D22" s="20" t="n"/>
      <c r="E22" s="20" t="n"/>
      <c r="F22" s="23">
        <f>IF(A22="","",N(D22)*N(E22))</f>
        <v/>
      </c>
      <c r="G22" s="23">
        <f>IF(A22="","",N(C22)-N(D22))</f>
        <v/>
      </c>
      <c r="H22" s="24">
        <f>IF(OR(A22="",N(C22)=0),"",N(D22)/C22)</f>
        <v/>
      </c>
    </row>
    <row r="23">
      <c r="A23" s="22" t="n"/>
      <c r="B23" s="22" t="n"/>
      <c r="C23" s="20" t="n"/>
      <c r="D23" s="20" t="n"/>
      <c r="E23" s="20" t="n"/>
      <c r="F23" s="23">
        <f>IF(A23="","",N(D23)*N(E23))</f>
        <v/>
      </c>
      <c r="G23" s="23">
        <f>IF(A23="","",N(C23)-N(D23))</f>
        <v/>
      </c>
      <c r="H23" s="24">
        <f>IF(OR(A23="",N(C23)=0),"",N(D23)/C23)</f>
        <v/>
      </c>
    </row>
    <row r="24">
      <c r="A24" s="22" t="n"/>
      <c r="B24" s="22" t="n"/>
      <c r="C24" s="20" t="n"/>
      <c r="D24" s="20" t="n"/>
      <c r="E24" s="20" t="n"/>
      <c r="F24" s="23">
        <f>IF(A24="","",N(D24)*N(E24))</f>
        <v/>
      </c>
      <c r="G24" s="23">
        <f>IF(A24="","",N(C24)-N(D24))</f>
        <v/>
      </c>
      <c r="H24" s="24">
        <f>IF(OR(A24="",N(C24)=0),"",N(D24)/C24)</f>
        <v/>
      </c>
    </row>
    <row r="25">
      <c r="A25" s="22" t="n"/>
      <c r="B25" s="22" t="n"/>
      <c r="C25" s="20" t="n"/>
      <c r="D25" s="20" t="n"/>
      <c r="E25" s="20" t="n"/>
      <c r="F25" s="23">
        <f>IF(A25="","",N(D25)*N(E25))</f>
        <v/>
      </c>
      <c r="G25" s="23">
        <f>IF(A25="","",N(C25)-N(D25))</f>
        <v/>
      </c>
      <c r="H25" s="24">
        <f>IF(OR(A25="",N(C25)=0),"",N(D25)/C25)</f>
        <v/>
      </c>
    </row>
    <row r="26">
      <c r="A26" s="22" t="n"/>
      <c r="B26" s="22" t="n"/>
      <c r="C26" s="20" t="n"/>
      <c r="D26" s="20" t="n"/>
      <c r="E26" s="20" t="n"/>
      <c r="F26" s="23">
        <f>IF(A26="","",N(D26)*N(E26))</f>
        <v/>
      </c>
      <c r="G26" s="23">
        <f>IF(A26="","",N(C26)-N(D26))</f>
        <v/>
      </c>
      <c r="H26" s="24">
        <f>IF(OR(A26="",N(C26)=0),"",N(D26)/C26)</f>
        <v/>
      </c>
    </row>
    <row r="27">
      <c r="A27" s="22" t="n"/>
      <c r="B27" s="22" t="n"/>
      <c r="C27" s="20" t="n"/>
      <c r="D27" s="20" t="n"/>
      <c r="E27" s="20" t="n"/>
      <c r="F27" s="23">
        <f>IF(A27="","",N(D27)*N(E27))</f>
        <v/>
      </c>
      <c r="G27" s="23">
        <f>IF(A27="","",N(C27)-N(D27))</f>
        <v/>
      </c>
      <c r="H27" s="24">
        <f>IF(OR(A27="",N(C27)=0),"",N(D27)/C27)</f>
        <v/>
      </c>
    </row>
    <row r="28">
      <c r="A28" s="22" t="n"/>
      <c r="B28" s="22" t="n"/>
      <c r="C28" s="20" t="n"/>
      <c r="D28" s="20" t="n"/>
      <c r="E28" s="20" t="n"/>
      <c r="F28" s="23">
        <f>IF(A28="","",N(D28)*N(E28))</f>
        <v/>
      </c>
      <c r="G28" s="23">
        <f>IF(A28="","",N(C28)-N(D28))</f>
        <v/>
      </c>
      <c r="H28" s="24">
        <f>IF(OR(A28="",N(C28)=0),"",N(D28)/C28)</f>
        <v/>
      </c>
    </row>
    <row r="29">
      <c r="A29" s="22" t="n"/>
      <c r="B29" s="22" t="n"/>
      <c r="C29" s="20" t="n"/>
      <c r="D29" s="20" t="n"/>
      <c r="E29" s="20" t="n"/>
      <c r="F29" s="23">
        <f>IF(A29="","",N(D29)*N(E29))</f>
        <v/>
      </c>
      <c r="G29" s="23">
        <f>IF(A29="","",N(C29)-N(D29))</f>
        <v/>
      </c>
      <c r="H29" s="24">
        <f>IF(OR(A29="",N(C29)=0),"",N(D29)/C29)</f>
        <v/>
      </c>
    </row>
    <row r="30">
      <c r="A30" s="22" t="n"/>
      <c r="B30" s="22" t="n"/>
      <c r="C30" s="20" t="n"/>
      <c r="D30" s="20" t="n"/>
      <c r="E30" s="20" t="n"/>
      <c r="F30" s="23">
        <f>IF(A30="","",N(D30)*N(E30))</f>
        <v/>
      </c>
      <c r="G30" s="23">
        <f>IF(A30="","",N(C30)-N(D30))</f>
        <v/>
      </c>
      <c r="H30" s="24">
        <f>IF(OR(A30="",N(C30)=0),"",N(D30)/C30)</f>
        <v/>
      </c>
    </row>
    <row r="31">
      <c r="A31" s="22" t="n"/>
      <c r="B31" s="22" t="n"/>
      <c r="C31" s="20" t="n"/>
      <c r="D31" s="20" t="n"/>
      <c r="E31" s="20" t="n"/>
      <c r="F31" s="23">
        <f>IF(A31="","",N(D31)*N(E31))</f>
        <v/>
      </c>
      <c r="G31" s="23">
        <f>IF(A31="","",N(C31)-N(D31))</f>
        <v/>
      </c>
      <c r="H31" s="24">
        <f>IF(OR(A31="",N(C31)=0),"",N(D31)/C31)</f>
        <v/>
      </c>
    </row>
    <row r="32">
      <c r="A32" s="22" t="n"/>
      <c r="B32" s="22" t="n"/>
      <c r="C32" s="20" t="n"/>
      <c r="D32" s="20" t="n"/>
      <c r="E32" s="20" t="n"/>
      <c r="F32" s="23">
        <f>IF(A32="","",N(D32)*N(E32))</f>
        <v/>
      </c>
      <c r="G32" s="23">
        <f>IF(A32="","",N(C32)-N(D32))</f>
        <v/>
      </c>
      <c r="H32" s="24">
        <f>IF(OR(A32="",N(C32)=0),"",N(D32)/C32)</f>
        <v/>
      </c>
    </row>
    <row r="33">
      <c r="A33" s="22" t="n"/>
      <c r="B33" s="22" t="n"/>
      <c r="C33" s="20" t="n"/>
      <c r="D33" s="20" t="n"/>
      <c r="E33" s="20" t="n"/>
      <c r="F33" s="23">
        <f>IF(A33="","",N(D33)*N(E33))</f>
        <v/>
      </c>
      <c r="G33" s="23">
        <f>IF(A33="","",N(C33)-N(D33))</f>
        <v/>
      </c>
      <c r="H33" s="24">
        <f>IF(OR(A33="",N(C33)=0),"",N(D33)/C33)</f>
        <v/>
      </c>
    </row>
    <row r="34">
      <c r="A34" s="22" t="n"/>
      <c r="B34" s="22" t="n"/>
      <c r="C34" s="20" t="n"/>
      <c r="D34" s="20" t="n"/>
      <c r="E34" s="20" t="n"/>
      <c r="F34" s="23">
        <f>IF(A34="","",N(D34)*N(E34))</f>
        <v/>
      </c>
      <c r="G34" s="23">
        <f>IF(A34="","",N(C34)-N(D34))</f>
        <v/>
      </c>
      <c r="H34" s="24">
        <f>IF(OR(A34="",N(C34)=0),"",N(D34)/C34)</f>
        <v/>
      </c>
    </row>
    <row r="35">
      <c r="A35" s="22" t="n"/>
      <c r="B35" s="22" t="n"/>
      <c r="C35" s="20" t="n"/>
      <c r="D35" s="20" t="n"/>
      <c r="E35" s="20" t="n"/>
      <c r="F35" s="23">
        <f>IF(A35="","",N(D35)*N(E35))</f>
        <v/>
      </c>
      <c r="G35" s="23">
        <f>IF(A35="","",N(C35)-N(D35))</f>
        <v/>
      </c>
      <c r="H35" s="24">
        <f>IF(OR(A35="",N(C35)=0),"",N(D35)/C35)</f>
        <v/>
      </c>
    </row>
    <row r="36">
      <c r="A36" s="25" t="inlineStr">
        <is>
          <t>الإجمالي</t>
        </is>
      </c>
      <c r="B36" s="26" t="n"/>
      <c r="C36" s="27">
        <f>SUM(C6:C35)</f>
        <v/>
      </c>
      <c r="D36" s="27">
        <f>SUM(D6:D35)</f>
        <v/>
      </c>
      <c r="E36" s="26" t="n"/>
      <c r="F36" s="27">
        <f>SUM(F6:F35)</f>
        <v/>
      </c>
      <c r="G36" s="27">
        <f>SUM(G6:G35)</f>
        <v/>
      </c>
      <c r="H36" s="28">
        <f>IF(C36=0,"",D36/C36)</f>
        <v/>
      </c>
    </row>
    <row r="38">
      <c r="A38" s="29" t="inlineStr">
        <is>
          <t>إيراد الشهر</t>
        </is>
      </c>
      <c r="B38" s="30" t="n"/>
      <c r="C38" s="19" t="n"/>
      <c r="D38" s="23">
        <f>F36</f>
        <v/>
      </c>
    </row>
    <row r="39">
      <c r="A39" s="29" t="inlineStr">
        <is>
          <t>مرافق الأسرة المشغولة</t>
        </is>
      </c>
      <c r="B39" s="30" t="n"/>
      <c r="C39" s="19" t="n"/>
      <c r="D39" s="23">
        <f>D36*C3</f>
        <v/>
      </c>
    </row>
    <row r="40">
      <c r="A40" s="29" t="inlineStr">
        <is>
          <t>المصروفات الثابتة</t>
        </is>
      </c>
      <c r="B40" s="30" t="n"/>
      <c r="C40" s="19" t="n"/>
      <c r="D40" s="23">
        <f>F3</f>
        <v/>
      </c>
    </row>
    <row r="41">
      <c r="A41" s="18" t="inlineStr">
        <is>
          <t>صافي الربح</t>
        </is>
      </c>
      <c r="B41" s="30" t="n"/>
      <c r="C41" s="19" t="n"/>
      <c r="D41" s="31">
        <f>D38-D39-D40</f>
        <v/>
      </c>
    </row>
    <row r="42">
      <c r="A42" s="29" t="inlineStr">
        <is>
          <t>متوسط إيجار السرير المشغول</t>
        </is>
      </c>
      <c r="B42" s="30" t="n"/>
      <c r="C42" s="19" t="n"/>
      <c r="D42" s="23">
        <f>IF(D36=0,"",F36/D36)</f>
        <v/>
      </c>
    </row>
    <row r="43">
      <c r="A43" s="29" t="inlineStr">
        <is>
          <t>أسرة مشغولة لازمة للتعادل</t>
        </is>
      </c>
      <c r="B43" s="30" t="n"/>
      <c r="C43" s="19" t="n"/>
      <c r="D43" s="32">
        <f>IF(OR(D42="",D42&lt;=C3),"",D40/(D42-C3))</f>
        <v/>
      </c>
    </row>
  </sheetData>
  <sheetProtection selectLockedCells="0" selectUnlockedCells="0" sheet="1" objects="0" insertRows="1" insertHyperlinks="1" autoFilter="0" scenarios="0" formatColumns="0" deleteColumns="1" insertColumns="1" pivotTables="1" deleteRows="1" formatCells="0" formatRows="0" sort="0"/>
  <mergeCells count="9">
    <mergeCell ref="A42:C42"/>
    <mergeCell ref="A41:C41"/>
    <mergeCell ref="A43:C43"/>
    <mergeCell ref="A2:H2"/>
    <mergeCell ref="A40:C40"/>
    <mergeCell ref="A39:C39"/>
    <mergeCell ref="A1:H1"/>
    <mergeCell ref="A3:B3"/>
    <mergeCell ref="A38:C38"/>
  </mergeCells>
  <conditionalFormatting sqref="H6:H35">
    <cfRule type="cellIs" priority="1" operator="lessThan" dxfId="0">
      <formula>0.6</formula>
    </cfRule>
  </conditionalFormatting>
  <dataValidations count="1">
    <dataValidation sqref="B6:B35" showDropDown="0" showInputMessage="0" showErrorMessage="0" allowBlank="1" type="list">
      <formula1>"فردي,مزدوج,ثلاثي,رباعي"</formula1>
    </dataValidation>
  </dataValidations>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2026-10-30T04:07:00Z</dcterms:created>
  <dcterms:modified xmlns:dcterms="http://purl.org/dc/terms/" xmlns:xsi="http://www.w3.org/2001/XMLSchema-instance" xsi:type="dcterms:W3CDTF">2026-10-30T04:07:00Z</dcterms:modified>
</cp:coreProperties>
</file>