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باقات" sheetId="3" state="visible" r:id="rId3"/>
  </sheets>
  <definedNames>
    <definedName name="_xlnm.Print_Area" localSheetId="2">'الباقات'!$A$1:$K$38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7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164" fontId="10" fillId="4" borderId="2" applyAlignment="1" applyProtection="1" pivotButton="0" quotePrefix="0" xfId="0">
      <alignment horizontal="center" vertical="center"/>
      <protection locked="0" hidden="0"/>
    </xf>
    <xf numFmtId="0" fontId="0" fillId="0" borderId="5" pivotButton="0" quotePrefix="0" xfId="0"/>
    <xf numFmtId="0" fontId="15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164" fontId="10" fillId="0" borderId="2" applyAlignment="1" pivotButton="0" quotePrefix="0" xfId="0">
      <alignment horizontal="center" vertical="center"/>
    </xf>
    <xf numFmtId="166" fontId="10" fillId="0" borderId="2" applyAlignment="1" pivotButton="0" quotePrefix="0" xfId="0">
      <alignment horizontal="center" vertical="center"/>
    </xf>
    <xf numFmtId="0" fontId="16" fillId="5" borderId="6" applyAlignment="1" pivotButton="0" quotePrefix="0" xfId="0">
      <alignment horizontal="right" vertical="center" wrapText="1"/>
    </xf>
    <xf numFmtId="0" fontId="16" fillId="5" borderId="6" pivotButton="0" quotePrefix="0" xfId="0"/>
    <xf numFmtId="164" fontId="16" fillId="5" borderId="6" applyAlignment="1" pivotButton="0" quotePrefix="0" xfId="0">
      <alignment horizontal="center" vertical="center"/>
    </xf>
    <xf numFmtId="0" fontId="10" fillId="0" borderId="2" applyAlignment="1" pivotButton="0" quotePrefix="0" xfId="0">
      <alignment horizontal="right" vertical="center" wrapText="1"/>
    </xf>
    <xf numFmtId="164" fontId="15" fillId="3" borderId="2" applyAlignment="1" pivotButton="0" quotePrefix="0" xfId="0">
      <alignment horizontal="center" vertical="center"/>
    </xf>
  </cellXfs>
  <cellStyles count="1">
    <cellStyle name="Normal" xfId="0" builtinId="0" hidden="0"/>
  </cellStyles>
  <dxfs count="1">
    <dxf>
      <font>
        <name val="Arial"/>
        <b val="1"/>
        <color rgb="009C0006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ربح الشهر لكل باقة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'الباقات'!K6</f>
            </strRef>
          </tx>
          <spPr>
            <a:solidFill xmlns:a="http://schemas.openxmlformats.org/drawingml/2006/main">
              <a:srgbClr val="14213D"/>
            </a:solidFill>
            <a:ln xmlns:a="http://schemas.openxmlformats.org/drawingml/2006/main">
              <a:solidFill>
                <a:srgbClr val="14213D"/>
              </a:solidFill>
              <a:prstDash val="solid"/>
            </a:ln>
          </spPr>
          <cat>
            <numRef>
              <f>'الباقات'!$A$7:$A$12</f>
            </numRef>
          </cat>
          <val>
            <numRef>
              <f>'الباقات'!$K$7:$K$12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22</row>
      <rowOff>0</rowOff>
    </from>
    <ext cx="540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تكلفة وربحية باقات استوديو التصوير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لاستوديوهات التصوير والمصورين المستقلين: لكل باقة ساعات التصوير والمونتاج وتكلفة الطباعة والألبوم والنقل والمساعدين وسعر البيع وعدد الحجوزات الشهرية، فيحسب تكلفة الباقة وربحها وهامشها وربح الشهر منها، ثم صافي ربح الاستوديو بعد المصروفات الثابتة.</t>
        </is>
      </c>
    </row>
    <row r="6" ht="22" customHeight="1">
      <c r="B6" s="10" t="inlineStr">
        <is>
          <t>خطوات الاستخدام</t>
        </is>
      </c>
    </row>
    <row r="7" ht="34" customHeight="1">
      <c r="A7" s="11" t="inlineStr">
        <is>
          <t>•</t>
        </is>
      </c>
      <c r="B7" s="12" t="inlineStr">
        <is>
          <t>اكتب تكلفة ساعة المصور وساعة المونتاج وتكلفة استهلاك المعدات لكل جلسة والمصروفات الثابتة الشهرية، ثم بيانات كل باقة.</t>
        </is>
      </c>
    </row>
    <row r="8" ht="22" customHeight="1">
      <c r="B8" s="10" t="inlineStr">
        <is>
          <t>ملاحظات</t>
        </is>
      </c>
    </row>
    <row r="9" ht="34" customHeight="1">
      <c r="A9" s="11" t="inlineStr">
        <is>
          <t>•</t>
        </is>
      </c>
      <c r="B9" s="12" t="inlineStr">
        <is>
          <t>ساعات المونتاج غالبًا ضعف ساعات التصوير أو أكثر، فلا تنساها في التسعير. استهلاك المعدات = (قيمة الكاميرات والعدسات والإضاءة ÷ عمرها) ÷ عدد الجلسات المتوقعة.</t>
        </is>
      </c>
    </row>
    <row r="11" ht="30" customHeight="1">
      <c r="B11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2">
      <c r="B12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5"/>
  <sheetViews>
    <sheetView showGridLines="0" rightToLeft="1" workbookViewId="0">
      <selection activeCell="A1" sqref="A1"/>
    </sheetView>
  </sheetViews>
  <sheetFormatPr baseColWidth="8" defaultRowHeight="15"/>
  <cols>
    <col width="28" customWidth="1" min="1" max="1"/>
    <col width="9" customWidth="1" min="2" max="2"/>
    <col width="9" customWidth="1" min="3" max="3"/>
    <col width="10" customWidth="1" min="4" max="4"/>
    <col width="10" customWidth="1" min="5" max="5"/>
    <col width="10" customWidth="1" min="6" max="6"/>
    <col width="9" customWidth="1" min="7" max="7"/>
    <col width="10" customWidth="1" min="8" max="8"/>
    <col width="10" customWidth="1" min="9" max="9"/>
    <col width="9" customWidth="1" min="10" max="10"/>
    <col width="12" customWidth="1" min="11" max="11"/>
  </cols>
  <sheetData>
    <row r="1" ht="30" customHeight="1">
      <c r="A1" s="15" t="inlineStr">
        <is>
          <t>باقات الاستوديو - نوفمبر 2026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</row>
    <row r="2" ht="30" customHeight="1">
      <c r="A2" s="17" t="inlineStr">
        <is>
          <t>الخلايا الصفراء للإدخال.</t>
        </is>
      </c>
    </row>
    <row r="3">
      <c r="A3" s="18" t="inlineStr">
        <is>
          <t>ساعة المصور</t>
        </is>
      </c>
      <c r="B3" s="19" t="n">
        <v>300</v>
      </c>
      <c r="C3" s="18" t="inlineStr">
        <is>
          <t>ساعة المونتاج</t>
        </is>
      </c>
      <c r="D3" s="20" t="n"/>
      <c r="E3" s="19" t="n">
        <v>150</v>
      </c>
      <c r="G3" s="18" t="inlineStr">
        <is>
          <t>معدات لكل جلسة</t>
        </is>
      </c>
      <c r="H3" s="20" t="n"/>
      <c r="I3" s="19" t="n">
        <v>400</v>
      </c>
    </row>
    <row r="4">
      <c r="A4" s="18" t="inlineStr">
        <is>
          <t>ثابتة شهرية</t>
        </is>
      </c>
      <c r="B4" s="19" t="n">
        <v>35000</v>
      </c>
    </row>
    <row r="6" ht="36" customHeight="1">
      <c r="A6" s="21" t="inlineStr">
        <is>
          <t>الباقة</t>
        </is>
      </c>
      <c r="B6" s="21" t="inlineStr">
        <is>
          <t>ساعات التصوير</t>
        </is>
      </c>
      <c r="C6" s="21" t="inlineStr">
        <is>
          <t>ساعات المونتاج</t>
        </is>
      </c>
      <c r="D6" s="21" t="inlineStr">
        <is>
          <t>طباعة وألبوم</t>
        </is>
      </c>
      <c r="E6" s="21" t="inlineStr">
        <is>
          <t>نقل ومساعدون</t>
        </is>
      </c>
      <c r="F6" s="21" t="inlineStr">
        <is>
          <t>السعر</t>
        </is>
      </c>
      <c r="G6" s="21" t="inlineStr">
        <is>
          <t>حجوزات الشهر</t>
        </is>
      </c>
      <c r="H6" s="21" t="inlineStr">
        <is>
          <t>التكلفة</t>
        </is>
      </c>
      <c r="I6" s="21" t="inlineStr">
        <is>
          <t>الربح</t>
        </is>
      </c>
      <c r="J6" s="21" t="inlineStr">
        <is>
          <t>الهامش</t>
        </is>
      </c>
      <c r="K6" s="21" t="inlineStr">
        <is>
          <t>ربح الشهر</t>
        </is>
      </c>
    </row>
    <row r="7">
      <c r="A7" s="22" t="inlineStr">
        <is>
          <t>جلسة تصوير شخصية بالاستوديو</t>
        </is>
      </c>
      <c r="B7" s="23" t="n">
        <v>1.5</v>
      </c>
      <c r="C7" s="23" t="n">
        <v>2</v>
      </c>
      <c r="D7" s="19" t="n">
        <v>150</v>
      </c>
      <c r="E7" s="19" t="n">
        <v>0</v>
      </c>
      <c r="F7" s="19" t="n">
        <v>1500</v>
      </c>
      <c r="G7" s="19" t="n">
        <v>25</v>
      </c>
      <c r="H7" s="24">
        <f>IF(A7="","",N(B7)*$B$3+N(C7)*$E$3+N(D7)+N(E7)+$I$3)</f>
        <v/>
      </c>
      <c r="I7" s="24">
        <f>IF(A7="","",N(F7)-H7)</f>
        <v/>
      </c>
      <c r="J7" s="25">
        <f>IF(OR(A7="",N(F7)=0),"",I7/F7)</f>
        <v/>
      </c>
      <c r="K7" s="24">
        <f>IF(A7="","",I7*N(G7))</f>
        <v/>
      </c>
    </row>
    <row r="8">
      <c r="A8" s="22" t="inlineStr">
        <is>
          <t>تصوير منتجات (20 صورة)</t>
        </is>
      </c>
      <c r="B8" s="23" t="n">
        <v>3</v>
      </c>
      <c r="C8" s="23" t="n">
        <v>4</v>
      </c>
      <c r="D8" s="19" t="n">
        <v>0</v>
      </c>
      <c r="E8" s="19" t="n">
        <v>0</v>
      </c>
      <c r="F8" s="19" t="n">
        <v>3500</v>
      </c>
      <c r="G8" s="19" t="n">
        <v>8</v>
      </c>
      <c r="H8" s="24">
        <f>IF(A8="","",N(B8)*$B$3+N(C8)*$E$3+N(D8)+N(E8)+$I$3)</f>
        <v/>
      </c>
      <c r="I8" s="24">
        <f>IF(A8="","",N(F8)-H8)</f>
        <v/>
      </c>
      <c r="J8" s="25">
        <f>IF(OR(A8="",N(F8)=0),"",I8/F8)</f>
        <v/>
      </c>
      <c r="K8" s="24">
        <f>IF(A8="","",I8*N(G8))</f>
        <v/>
      </c>
    </row>
    <row r="9">
      <c r="A9" s="22" t="inlineStr">
        <is>
          <t>خطوبة - ساعتان خارجي</t>
        </is>
      </c>
      <c r="B9" s="23" t="n">
        <v>2</v>
      </c>
      <c r="C9" s="23" t="n">
        <v>5</v>
      </c>
      <c r="D9" s="19" t="n">
        <v>600</v>
      </c>
      <c r="E9" s="19" t="n">
        <v>300</v>
      </c>
      <c r="F9" s="19" t="n">
        <v>4500</v>
      </c>
      <c r="G9" s="19" t="n">
        <v>6</v>
      </c>
      <c r="H9" s="24">
        <f>IF(A9="","",N(B9)*$B$3+N(C9)*$E$3+N(D9)+N(E9)+$I$3)</f>
        <v/>
      </c>
      <c r="I9" s="24">
        <f>IF(A9="","",N(F9)-H9)</f>
        <v/>
      </c>
      <c r="J9" s="25">
        <f>IF(OR(A9="",N(F9)=0),"",I9/F9)</f>
        <v/>
      </c>
      <c r="K9" s="24">
        <f>IF(A9="","",I9*N(G9))</f>
        <v/>
      </c>
    </row>
    <row r="10">
      <c r="A10" s="22" t="inlineStr">
        <is>
          <t>فرح كامل + ألبوم + فيديو</t>
        </is>
      </c>
      <c r="B10" s="23" t="n">
        <v>8</v>
      </c>
      <c r="C10" s="23" t="n">
        <v>20</v>
      </c>
      <c r="D10" s="19" t="n">
        <v>3500</v>
      </c>
      <c r="E10" s="19" t="n">
        <v>1500</v>
      </c>
      <c r="F10" s="19" t="n">
        <v>18000</v>
      </c>
      <c r="G10" s="19" t="n">
        <v>4</v>
      </c>
      <c r="H10" s="24">
        <f>IF(A10="","",N(B10)*$B$3+N(C10)*$E$3+N(D10)+N(E10)+$I$3)</f>
        <v/>
      </c>
      <c r="I10" s="24">
        <f>IF(A10="","",N(F10)-H10)</f>
        <v/>
      </c>
      <c r="J10" s="25">
        <f>IF(OR(A10="",N(F10)=0),"",I10/F10)</f>
        <v/>
      </c>
      <c r="K10" s="24">
        <f>IF(A10="","",I10*N(G10))</f>
        <v/>
      </c>
    </row>
    <row r="11">
      <c r="A11" s="22" t="inlineStr">
        <is>
          <t>سيشن مواليد</t>
        </is>
      </c>
      <c r="B11" s="23" t="n">
        <v>2</v>
      </c>
      <c r="C11" s="23" t="n">
        <v>4</v>
      </c>
      <c r="D11" s="19" t="n">
        <v>400</v>
      </c>
      <c r="E11" s="19" t="n">
        <v>0</v>
      </c>
      <c r="F11" s="19" t="n">
        <v>2500</v>
      </c>
      <c r="G11" s="19" t="n">
        <v>10</v>
      </c>
      <c r="H11" s="24">
        <f>IF(A11="","",N(B11)*$B$3+N(C11)*$E$3+N(D11)+N(E11)+$I$3)</f>
        <v/>
      </c>
      <c r="I11" s="24">
        <f>IF(A11="","",N(F11)-H11)</f>
        <v/>
      </c>
      <c r="J11" s="25">
        <f>IF(OR(A11="",N(F11)=0),"",I11/F11)</f>
        <v/>
      </c>
      <c r="K11" s="24">
        <f>IF(A11="","",I11*N(G11))</f>
        <v/>
      </c>
    </row>
    <row r="12">
      <c r="A12" s="22" t="inlineStr">
        <is>
          <t>تصوير فعالية شركات (يوم)</t>
        </is>
      </c>
      <c r="B12" s="23" t="n">
        <v>8</v>
      </c>
      <c r="C12" s="23" t="n">
        <v>10</v>
      </c>
      <c r="D12" s="19" t="n">
        <v>0</v>
      </c>
      <c r="E12" s="19" t="n">
        <v>600</v>
      </c>
      <c r="F12" s="19" t="n">
        <v>12000</v>
      </c>
      <c r="G12" s="19" t="n">
        <v>2</v>
      </c>
      <c r="H12" s="24">
        <f>IF(A12="","",N(B12)*$B$3+N(C12)*$E$3+N(D12)+N(E12)+$I$3)</f>
        <v/>
      </c>
      <c r="I12" s="24">
        <f>IF(A12="","",N(F12)-H12)</f>
        <v/>
      </c>
      <c r="J12" s="25">
        <f>IF(OR(A12="",N(F12)=0),"",I12/F12)</f>
        <v/>
      </c>
      <c r="K12" s="24">
        <f>IF(A12="","",I12*N(G12))</f>
        <v/>
      </c>
    </row>
    <row r="13">
      <c r="A13" s="22" t="n"/>
      <c r="B13" s="23" t="n"/>
      <c r="C13" s="23" t="n"/>
      <c r="D13" s="19" t="n"/>
      <c r="E13" s="19" t="n"/>
      <c r="F13" s="19" t="n"/>
      <c r="G13" s="19" t="n"/>
      <c r="H13" s="24">
        <f>IF(A13="","",N(B13)*$B$3+N(C13)*$E$3+N(D13)+N(E13)+$I$3)</f>
        <v/>
      </c>
      <c r="I13" s="24">
        <f>IF(A13="","",N(F13)-H13)</f>
        <v/>
      </c>
      <c r="J13" s="25">
        <f>IF(OR(A13="",N(F13)=0),"",I13/F13)</f>
        <v/>
      </c>
      <c r="K13" s="24">
        <f>IF(A13="","",I13*N(G13))</f>
        <v/>
      </c>
    </row>
    <row r="14">
      <c r="A14" s="22" t="n"/>
      <c r="B14" s="23" t="n"/>
      <c r="C14" s="23" t="n"/>
      <c r="D14" s="19" t="n"/>
      <c r="E14" s="19" t="n"/>
      <c r="F14" s="19" t="n"/>
      <c r="G14" s="19" t="n"/>
      <c r="H14" s="24">
        <f>IF(A14="","",N(B14)*$B$3+N(C14)*$E$3+N(D14)+N(E14)+$I$3)</f>
        <v/>
      </c>
      <c r="I14" s="24">
        <f>IF(A14="","",N(F14)-H14)</f>
        <v/>
      </c>
      <c r="J14" s="25">
        <f>IF(OR(A14="",N(F14)=0),"",I14/F14)</f>
        <v/>
      </c>
      <c r="K14" s="24">
        <f>IF(A14="","",I14*N(G14))</f>
        <v/>
      </c>
    </row>
    <row r="15">
      <c r="A15" s="22" t="n"/>
      <c r="B15" s="23" t="n"/>
      <c r="C15" s="23" t="n"/>
      <c r="D15" s="19" t="n"/>
      <c r="E15" s="19" t="n"/>
      <c r="F15" s="19" t="n"/>
      <c r="G15" s="19" t="n"/>
      <c r="H15" s="24">
        <f>IF(A15="","",N(B15)*$B$3+N(C15)*$E$3+N(D15)+N(E15)+$I$3)</f>
        <v/>
      </c>
      <c r="I15" s="24">
        <f>IF(A15="","",N(F15)-H15)</f>
        <v/>
      </c>
      <c r="J15" s="25">
        <f>IF(OR(A15="",N(F15)=0),"",I15/F15)</f>
        <v/>
      </c>
      <c r="K15" s="24">
        <f>IF(A15="","",I15*N(G15))</f>
        <v/>
      </c>
    </row>
    <row r="16">
      <c r="A16" s="22" t="n"/>
      <c r="B16" s="23" t="n"/>
      <c r="C16" s="23" t="n"/>
      <c r="D16" s="19" t="n"/>
      <c r="E16" s="19" t="n"/>
      <c r="F16" s="19" t="n"/>
      <c r="G16" s="19" t="n"/>
      <c r="H16" s="24">
        <f>IF(A16="","",N(B16)*$B$3+N(C16)*$E$3+N(D16)+N(E16)+$I$3)</f>
        <v/>
      </c>
      <c r="I16" s="24">
        <f>IF(A16="","",N(F16)-H16)</f>
        <v/>
      </c>
      <c r="J16" s="25">
        <f>IF(OR(A16="",N(F16)=0),"",I16/F16)</f>
        <v/>
      </c>
      <c r="K16" s="24">
        <f>IF(A16="","",I16*N(G16))</f>
        <v/>
      </c>
    </row>
    <row r="17">
      <c r="A17" s="22" t="n"/>
      <c r="B17" s="23" t="n"/>
      <c r="C17" s="23" t="n"/>
      <c r="D17" s="19" t="n"/>
      <c r="E17" s="19" t="n"/>
      <c r="F17" s="19" t="n"/>
      <c r="G17" s="19" t="n"/>
      <c r="H17" s="24">
        <f>IF(A17="","",N(B17)*$B$3+N(C17)*$E$3+N(D17)+N(E17)+$I$3)</f>
        <v/>
      </c>
      <c r="I17" s="24">
        <f>IF(A17="","",N(F17)-H17)</f>
        <v/>
      </c>
      <c r="J17" s="25">
        <f>IF(OR(A17="",N(F17)=0),"",I17/F17)</f>
        <v/>
      </c>
      <c r="K17" s="24">
        <f>IF(A17="","",I17*N(G17))</f>
        <v/>
      </c>
    </row>
    <row r="18">
      <c r="A18" s="22" t="n"/>
      <c r="B18" s="23" t="n"/>
      <c r="C18" s="23" t="n"/>
      <c r="D18" s="19" t="n"/>
      <c r="E18" s="19" t="n"/>
      <c r="F18" s="19" t="n"/>
      <c r="G18" s="19" t="n"/>
      <c r="H18" s="24">
        <f>IF(A18="","",N(B18)*$B$3+N(C18)*$E$3+N(D18)+N(E18)+$I$3)</f>
        <v/>
      </c>
      <c r="I18" s="24">
        <f>IF(A18="","",N(F18)-H18)</f>
        <v/>
      </c>
      <c r="J18" s="25">
        <f>IF(OR(A18="",N(F18)=0),"",I18/F18)</f>
        <v/>
      </c>
      <c r="K18" s="24">
        <f>IF(A18="","",I18*N(G18))</f>
        <v/>
      </c>
    </row>
    <row r="19">
      <c r="A19" s="22" t="n"/>
      <c r="B19" s="23" t="n"/>
      <c r="C19" s="23" t="n"/>
      <c r="D19" s="19" t="n"/>
      <c r="E19" s="19" t="n"/>
      <c r="F19" s="19" t="n"/>
      <c r="G19" s="19" t="n"/>
      <c r="H19" s="24">
        <f>IF(A19="","",N(B19)*$B$3+N(C19)*$E$3+N(D19)+N(E19)+$I$3)</f>
        <v/>
      </c>
      <c r="I19" s="24">
        <f>IF(A19="","",N(F19)-H19)</f>
        <v/>
      </c>
      <c r="J19" s="25">
        <f>IF(OR(A19="",N(F19)=0),"",I19/F19)</f>
        <v/>
      </c>
      <c r="K19" s="24">
        <f>IF(A19="","",I19*N(G19))</f>
        <v/>
      </c>
    </row>
    <row r="20">
      <c r="A20" s="22" t="n"/>
      <c r="B20" s="23" t="n"/>
      <c r="C20" s="23" t="n"/>
      <c r="D20" s="19" t="n"/>
      <c r="E20" s="19" t="n"/>
      <c r="F20" s="19" t="n"/>
      <c r="G20" s="19" t="n"/>
      <c r="H20" s="24">
        <f>IF(A20="","",N(B20)*$B$3+N(C20)*$E$3+N(D20)+N(E20)+$I$3)</f>
        <v/>
      </c>
      <c r="I20" s="24">
        <f>IF(A20="","",N(F20)-H20)</f>
        <v/>
      </c>
      <c r="J20" s="25">
        <f>IF(OR(A20="",N(F20)=0),"",I20/F20)</f>
        <v/>
      </c>
      <c r="K20" s="24">
        <f>IF(A20="","",I20*N(G20))</f>
        <v/>
      </c>
    </row>
    <row r="21">
      <c r="A21" s="26" t="inlineStr">
        <is>
          <t>الإجمالي</t>
        </is>
      </c>
      <c r="B21" s="27" t="n"/>
      <c r="C21" s="27" t="n"/>
      <c r="D21" s="27" t="n"/>
      <c r="E21" s="27" t="n"/>
      <c r="F21" s="27" t="n"/>
      <c r="G21" s="28">
        <f>SUM(G7:G20)</f>
        <v/>
      </c>
      <c r="H21" s="27" t="n"/>
      <c r="I21" s="27" t="n"/>
      <c r="J21" s="27" t="n"/>
      <c r="K21" s="28">
        <f>SUM(K7:K20)</f>
        <v/>
      </c>
    </row>
    <row r="23">
      <c r="A23" s="29" t="inlineStr">
        <is>
          <t>إيراد الشهر</t>
        </is>
      </c>
      <c r="B23" s="20" t="n"/>
      <c r="C23" s="24">
        <f>SUMPRODUCT(F7:F20,G7:G20)</f>
        <v/>
      </c>
    </row>
    <row r="24">
      <c r="A24" s="18" t="inlineStr">
        <is>
          <t>صافي ربح الاستوديو</t>
        </is>
      </c>
      <c r="B24" s="20" t="n"/>
      <c r="C24" s="30">
        <f>K21-B4</f>
        <v/>
      </c>
    </row>
    <row r="25">
      <c r="A25" s="29" t="inlineStr">
        <is>
          <t>هامش صافي الربح</t>
        </is>
      </c>
      <c r="B25" s="20" t="n"/>
      <c r="C25" s="25">
        <f>IF(C23=0,"",C24/C23)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7">
    <mergeCell ref="A24:B24"/>
    <mergeCell ref="A25:B25"/>
    <mergeCell ref="A2:K2"/>
    <mergeCell ref="A23:B23"/>
    <mergeCell ref="C3:D3"/>
    <mergeCell ref="A1:K1"/>
    <mergeCell ref="G3:H3"/>
  </mergeCells>
  <conditionalFormatting sqref="J7:J20">
    <cfRule type="cellIs" priority="1" operator="lessThan" dxfId="0">
      <formula>0.2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2026-10-30T04:07:00Z</dcterms:created>
  <dcterms:modified xmlns:dcterms="http://purl.org/dc/terms/" xmlns:xsi="http://www.w3.org/2001/XMLSchema-instance" xsi:type="dcterms:W3CDTF">2026-10-30T04:07:00Z</dcterms:modified>
</cp:coreProperties>
</file>