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باقات" sheetId="3" state="visible" r:id="rId3"/>
  </sheets>
  <definedNames>
    <definedName name="_xlnm.Print_Area" localSheetId="2">'الباقات'!$A$1:$J$26</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4" fontId="16" fillId="5" borderId="6" applyAlignment="1" pivotButton="0" quotePrefix="0" xfId="0">
      <alignment horizontal="center" vertical="center"/>
    </xf>
    <xf numFmtId="165" fontId="16" fillId="5" borderId="6" applyAlignment="1" pivotButton="0" quotePrefix="0" xfId="0">
      <alignment horizontal="center" vertical="center"/>
    </xf>
    <xf numFmtId="0" fontId="10" fillId="0" borderId="2" applyAlignment="1" pivotButton="0" quotePrefix="0" xfId="0">
      <alignment horizontal="right" vertical="center" wrapText="1"/>
    </xf>
    <xf numFmtId="164" fontId="15" fillId="3" borderId="2" applyAlignment="1" pivotButton="0" quotePrefix="0" xfId="0">
      <alignment horizontal="center" vertical="center"/>
    </xf>
    <xf numFmtId="165" fontId="15"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إيرادات وربحية مدرسة تعليم قيادة السيارات</t>
        </is>
      </c>
    </row>
    <row r="2" ht="4" customHeight="1">
      <c r="A2" s="9" t="n"/>
    </row>
    <row r="4" ht="22" customHeight="1">
      <c r="B4" s="10" t="inlineStr">
        <is>
          <t>فكرة القالب</t>
        </is>
      </c>
    </row>
    <row r="5" ht="50" customHeight="1">
      <c r="A5" s="11" t="inlineStr">
        <is>
          <t>•</t>
        </is>
      </c>
      <c r="B5" s="12" t="inlineStr">
        <is>
          <t>لمدارس ومراكز تعليم القيادة: لكل باقة عدد الحصص والسعر وعدد المتدربين في الشهر، فيحسب الحصص والإيراد والتكلفة المتغيرة للحصة (وقود، أجر المدرب، صيانة) وهامش المساهمة، ثم صافي الربح بعد المصروفات الثابتة ونسبة تشغيل السيارات من طاقتها.</t>
        </is>
      </c>
    </row>
    <row r="6" ht="22" customHeight="1">
      <c r="B6" s="10" t="inlineStr">
        <is>
          <t>خطوات الاستخدام</t>
        </is>
      </c>
    </row>
    <row r="7" ht="34" customHeight="1">
      <c r="A7" s="11" t="inlineStr">
        <is>
          <t>•</t>
        </is>
      </c>
      <c r="B7" s="12" t="inlineStr">
        <is>
          <t>اكتب تكلفة الوقود وأجر المدرب والصيانة لكل حصة، وعدد السيارات والحصص الممكنة للسيارة يوميًا وأيام العمل، ثم الباقات والمتدربين، ثم المصروفات الثابتة.</t>
        </is>
      </c>
    </row>
    <row r="8" ht="22" customHeight="1">
      <c r="B8" s="10" t="inlineStr">
        <is>
          <t>ملاحظات</t>
        </is>
      </c>
    </row>
    <row r="9" ht="34" customHeight="1">
      <c r="A9" s="11" t="inlineStr">
        <is>
          <t>•</t>
        </is>
      </c>
      <c r="B9" s="12" t="inlineStr">
        <is>
          <t>نسبة التشغيل فوق 85% تعني ازدحام المواعيد وقد تحتاج سيارة إضافية. احرص على تأمين شامل للسيارات ومدربين مرخصين.</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26"/>
  <sheetViews>
    <sheetView showGridLines="0" rightToLeft="1" workbookViewId="0">
      <selection activeCell="A1" sqref="A1"/>
    </sheetView>
  </sheetViews>
  <sheetFormatPr baseColWidth="8" defaultRowHeight="15"/>
  <cols>
    <col width="32" customWidth="1" min="1" max="1"/>
    <col width="10" customWidth="1" min="2" max="2"/>
    <col width="10" customWidth="1" min="3" max="3"/>
    <col width="10" customWidth="1" min="4" max="4"/>
    <col width="10" customWidth="1" min="5" max="5"/>
    <col width="12" customWidth="1" min="6" max="6"/>
    <col width="12" customWidth="1" min="7" max="7"/>
    <col width="12" customWidth="1" min="8" max="8"/>
    <col width="9" customWidth="1" min="9" max="9"/>
    <col width="10" customWidth="1" min="10" max="10"/>
  </cols>
  <sheetData>
    <row r="1" ht="30" customHeight="1">
      <c r="A1" s="15" t="inlineStr">
        <is>
          <t>مدرسة القيادة - نوفمبر 2026</t>
        </is>
      </c>
      <c r="B1" s="16" t="n"/>
      <c r="C1" s="16" t="n"/>
      <c r="D1" s="16" t="n"/>
      <c r="E1" s="16" t="n"/>
      <c r="F1" s="16" t="n"/>
      <c r="G1" s="16" t="n"/>
      <c r="H1" s="16" t="n"/>
      <c r="I1" s="16" t="n"/>
      <c r="J1" s="16" t="n"/>
    </row>
    <row r="2" ht="30" customHeight="1">
      <c r="A2" s="17" t="inlineStr">
        <is>
          <t>الخلايا الصفراء للإدخال.</t>
        </is>
      </c>
    </row>
    <row r="3">
      <c r="A3" s="18" t="inlineStr">
        <is>
          <t>وقود للحصة</t>
        </is>
      </c>
      <c r="B3" s="19" t="n">
        <v>45</v>
      </c>
      <c r="C3" s="18" t="inlineStr">
        <is>
          <t>أجر المدرب للحصة</t>
        </is>
      </c>
      <c r="D3" s="20" t="n"/>
      <c r="E3" s="19" t="n">
        <v>90</v>
      </c>
      <c r="G3" s="18" t="inlineStr">
        <is>
          <t>صيانة للحصة</t>
        </is>
      </c>
      <c r="H3" s="20" t="n"/>
      <c r="I3" s="19" t="n">
        <v>20</v>
      </c>
    </row>
    <row r="4">
      <c r="A4" s="18" t="inlineStr">
        <is>
          <t>عدد السيارات</t>
        </is>
      </c>
      <c r="B4" s="19" t="n">
        <v>5</v>
      </c>
      <c r="C4" s="18" t="inlineStr">
        <is>
          <t>حصص السيارة يوميًا</t>
        </is>
      </c>
      <c r="D4" s="20" t="n"/>
      <c r="E4" s="19" t="n">
        <v>7</v>
      </c>
      <c r="G4" s="18" t="inlineStr">
        <is>
          <t>أيام العمل</t>
        </is>
      </c>
      <c r="H4" s="20" t="n"/>
      <c r="I4" s="19" t="n">
        <v>26</v>
      </c>
    </row>
    <row r="6" ht="36" customHeight="1">
      <c r="A6" s="21" t="inlineStr">
        <is>
          <t>الباقة</t>
        </is>
      </c>
      <c r="B6" s="21" t="inlineStr">
        <is>
          <t>حصص المتدرب</t>
        </is>
      </c>
      <c r="C6" s="21" t="inlineStr">
        <is>
          <t>السعر</t>
        </is>
      </c>
      <c r="D6" s="21" t="inlineStr">
        <is>
          <t>المتدربون</t>
        </is>
      </c>
      <c r="E6" s="21" t="inlineStr">
        <is>
          <t>الحصص</t>
        </is>
      </c>
      <c r="F6" s="21" t="inlineStr">
        <is>
          <t>الإيراد</t>
        </is>
      </c>
      <c r="G6" s="21" t="inlineStr">
        <is>
          <t>التكلفة المتغيرة</t>
        </is>
      </c>
      <c r="H6" s="21" t="inlineStr">
        <is>
          <t>المساهمة</t>
        </is>
      </c>
      <c r="I6" s="21" t="inlineStr">
        <is>
          <t>الهامش</t>
        </is>
      </c>
      <c r="J6" s="21" t="inlineStr">
        <is>
          <t>إيراد الحصة</t>
        </is>
      </c>
    </row>
    <row r="7">
      <c r="A7" s="22" t="inlineStr">
        <is>
          <t>باقة مبتدئ 10 حصص</t>
        </is>
      </c>
      <c r="B7" s="19" t="n">
        <v>10</v>
      </c>
      <c r="C7" s="19" t="n">
        <v>2500</v>
      </c>
      <c r="D7" s="19" t="n">
        <v>30</v>
      </c>
      <c r="E7" s="23">
        <f>IF(A7="","",N(B7)*N(D7))</f>
        <v/>
      </c>
      <c r="F7" s="23">
        <f>IF(A7="","",N(C7)*N(D7))</f>
        <v/>
      </c>
      <c r="G7" s="23">
        <f>IF(A7="","",E7*($B$3+$E$3+$I$3))</f>
        <v/>
      </c>
      <c r="H7" s="23">
        <f>IF(A7="","",F7-G7)</f>
        <v/>
      </c>
      <c r="I7" s="24">
        <f>IF(OR(A7="",N(F7)=0),"",H7/F7)</f>
        <v/>
      </c>
      <c r="J7" s="23">
        <f>IF(OR(A7="",N(B7)=0),"",N(C7)/B7)</f>
        <v/>
      </c>
    </row>
    <row r="8">
      <c r="A8" s="22" t="inlineStr">
        <is>
          <t>باقة 15 حصة + تجهيز للاختبار</t>
        </is>
      </c>
      <c r="B8" s="19" t="n">
        <v>15</v>
      </c>
      <c r="C8" s="19" t="n">
        <v>3600</v>
      </c>
      <c r="D8" s="19" t="n">
        <v>18</v>
      </c>
      <c r="E8" s="23">
        <f>IF(A8="","",N(B8)*N(D8))</f>
        <v/>
      </c>
      <c r="F8" s="23">
        <f>IF(A8="","",N(C8)*N(D8))</f>
        <v/>
      </c>
      <c r="G8" s="23">
        <f>IF(A8="","",E8*($B$3+$E$3+$I$3))</f>
        <v/>
      </c>
      <c r="H8" s="23">
        <f>IF(A8="","",F8-G8)</f>
        <v/>
      </c>
      <c r="I8" s="24">
        <f>IF(OR(A8="",N(F8)=0),"",H8/F8)</f>
        <v/>
      </c>
      <c r="J8" s="23">
        <f>IF(OR(A8="",N(B8)=0),"",N(C8)/B8)</f>
        <v/>
      </c>
    </row>
    <row r="9">
      <c r="A9" s="22" t="inlineStr">
        <is>
          <t>حصة تقوية منفردة</t>
        </is>
      </c>
      <c r="B9" s="19" t="n">
        <v>1</v>
      </c>
      <c r="C9" s="19" t="n">
        <v>280</v>
      </c>
      <c r="D9" s="19" t="n">
        <v>60</v>
      </c>
      <c r="E9" s="23">
        <f>IF(A9="","",N(B9)*N(D9))</f>
        <v/>
      </c>
      <c r="F9" s="23">
        <f>IF(A9="","",N(C9)*N(D9))</f>
        <v/>
      </c>
      <c r="G9" s="23">
        <f>IF(A9="","",E9*($B$3+$E$3+$I$3))</f>
        <v/>
      </c>
      <c r="H9" s="23">
        <f>IF(A9="","",F9-G9)</f>
        <v/>
      </c>
      <c r="I9" s="24">
        <f>IF(OR(A9="",N(F9)=0),"",H9/F9)</f>
        <v/>
      </c>
      <c r="J9" s="23">
        <f>IF(OR(A9="",N(B9)=0),"",N(C9)/B9)</f>
        <v/>
      </c>
    </row>
    <row r="10">
      <c r="A10" s="22" t="inlineStr">
        <is>
          <t>باقة سيدات 12 حصة مع مدربة</t>
        </is>
      </c>
      <c r="B10" s="19" t="n">
        <v>12</v>
      </c>
      <c r="C10" s="19" t="n">
        <v>3200</v>
      </c>
      <c r="D10" s="19" t="n">
        <v>14</v>
      </c>
      <c r="E10" s="23">
        <f>IF(A10="","",N(B10)*N(D10))</f>
        <v/>
      </c>
      <c r="F10" s="23">
        <f>IF(A10="","",N(C10)*N(D10))</f>
        <v/>
      </c>
      <c r="G10" s="23">
        <f>IF(A10="","",E10*($B$3+$E$3+$I$3))</f>
        <v/>
      </c>
      <c r="H10" s="23">
        <f>IF(A10="","",F10-G10)</f>
        <v/>
      </c>
      <c r="I10" s="24">
        <f>IF(OR(A10="",N(F10)=0),"",H10/F10)</f>
        <v/>
      </c>
      <c r="J10" s="23">
        <f>IF(OR(A10="",N(B10)=0),"",N(C10)/B10)</f>
        <v/>
      </c>
    </row>
    <row r="11">
      <c r="A11" s="22" t="n"/>
      <c r="B11" s="19" t="n"/>
      <c r="C11" s="19" t="n"/>
      <c r="D11" s="19" t="n"/>
      <c r="E11" s="23">
        <f>IF(A11="","",N(B11)*N(D11))</f>
        <v/>
      </c>
      <c r="F11" s="23">
        <f>IF(A11="","",N(C11)*N(D11))</f>
        <v/>
      </c>
      <c r="G11" s="23">
        <f>IF(A11="","",E11*($B$3+$E$3+$I$3))</f>
        <v/>
      </c>
      <c r="H11" s="23">
        <f>IF(A11="","",F11-G11)</f>
        <v/>
      </c>
      <c r="I11" s="24">
        <f>IF(OR(A11="",N(F11)=0),"",H11/F11)</f>
        <v/>
      </c>
      <c r="J11" s="23">
        <f>IF(OR(A11="",N(B11)=0),"",N(C11)/B11)</f>
        <v/>
      </c>
    </row>
    <row r="12">
      <c r="A12" s="22" t="n"/>
      <c r="B12" s="19" t="n"/>
      <c r="C12" s="19" t="n"/>
      <c r="D12" s="19" t="n"/>
      <c r="E12" s="23">
        <f>IF(A12="","",N(B12)*N(D12))</f>
        <v/>
      </c>
      <c r="F12" s="23">
        <f>IF(A12="","",N(C12)*N(D12))</f>
        <v/>
      </c>
      <c r="G12" s="23">
        <f>IF(A12="","",E12*($B$3+$E$3+$I$3))</f>
        <v/>
      </c>
      <c r="H12" s="23">
        <f>IF(A12="","",F12-G12)</f>
        <v/>
      </c>
      <c r="I12" s="24">
        <f>IF(OR(A12="",N(F12)=0),"",H12/F12)</f>
        <v/>
      </c>
      <c r="J12" s="23">
        <f>IF(OR(A12="",N(B12)=0),"",N(C12)/B12)</f>
        <v/>
      </c>
    </row>
    <row r="13">
      <c r="A13" s="22" t="n"/>
      <c r="B13" s="19" t="n"/>
      <c r="C13" s="19" t="n"/>
      <c r="D13" s="19" t="n"/>
      <c r="E13" s="23">
        <f>IF(A13="","",N(B13)*N(D13))</f>
        <v/>
      </c>
      <c r="F13" s="23">
        <f>IF(A13="","",N(C13)*N(D13))</f>
        <v/>
      </c>
      <c r="G13" s="23">
        <f>IF(A13="","",E13*($B$3+$E$3+$I$3))</f>
        <v/>
      </c>
      <c r="H13" s="23">
        <f>IF(A13="","",F13-G13)</f>
        <v/>
      </c>
      <c r="I13" s="24">
        <f>IF(OR(A13="",N(F13)=0),"",H13/F13)</f>
        <v/>
      </c>
      <c r="J13" s="23">
        <f>IF(OR(A13="",N(B13)=0),"",N(C13)/B13)</f>
        <v/>
      </c>
    </row>
    <row r="14">
      <c r="A14" s="22" t="n"/>
      <c r="B14" s="19" t="n"/>
      <c r="C14" s="19" t="n"/>
      <c r="D14" s="19" t="n"/>
      <c r="E14" s="23">
        <f>IF(A14="","",N(B14)*N(D14))</f>
        <v/>
      </c>
      <c r="F14" s="23">
        <f>IF(A14="","",N(C14)*N(D14))</f>
        <v/>
      </c>
      <c r="G14" s="23">
        <f>IF(A14="","",E14*($B$3+$E$3+$I$3))</f>
        <v/>
      </c>
      <c r="H14" s="23">
        <f>IF(A14="","",F14-G14)</f>
        <v/>
      </c>
      <c r="I14" s="24">
        <f>IF(OR(A14="",N(F14)=0),"",H14/F14)</f>
        <v/>
      </c>
      <c r="J14" s="23">
        <f>IF(OR(A14="",N(B14)=0),"",N(C14)/B14)</f>
        <v/>
      </c>
    </row>
    <row r="15">
      <c r="A15" s="25" t="inlineStr">
        <is>
          <t>الإجمالي</t>
        </is>
      </c>
      <c r="B15" s="26" t="n"/>
      <c r="C15" s="26" t="n"/>
      <c r="D15" s="27">
        <f>SUM(D7:D14)</f>
        <v/>
      </c>
      <c r="E15" s="27">
        <f>SUM(E7:E14)</f>
        <v/>
      </c>
      <c r="F15" s="27">
        <f>SUM(F7:F14)</f>
        <v/>
      </c>
      <c r="G15" s="27">
        <f>SUM(G7:G14)</f>
        <v/>
      </c>
      <c r="H15" s="27">
        <f>SUM(H7:H14)</f>
        <v/>
      </c>
      <c r="I15" s="28">
        <f>IF(F15=0,"",H15/F15)</f>
        <v/>
      </c>
      <c r="J15" s="26" t="n"/>
    </row>
    <row r="17">
      <c r="A17" s="18" t="inlineStr">
        <is>
          <t>الإيجار</t>
        </is>
      </c>
      <c r="B17" s="19" t="n">
        <v>12000</v>
      </c>
    </row>
    <row r="18">
      <c r="A18" s="18" t="inlineStr">
        <is>
          <t>الأجور الإدارية</t>
        </is>
      </c>
      <c r="B18" s="19" t="n">
        <v>9000</v>
      </c>
    </row>
    <row r="19">
      <c r="A19" s="18" t="inlineStr">
        <is>
          <t>ترخيص وتأمين شهري</t>
        </is>
      </c>
      <c r="B19" s="19" t="n">
        <v>4000</v>
      </c>
    </row>
    <row r="20">
      <c r="A20" s="18" t="inlineStr">
        <is>
          <t>إهلاك السيارة الواحدة شهريًا</t>
        </is>
      </c>
      <c r="B20" s="19" t="n">
        <v>3500</v>
      </c>
    </row>
    <row r="22">
      <c r="A22" s="29" t="inlineStr">
        <is>
          <t>هامش المساهمة الشهري</t>
        </is>
      </c>
      <c r="B22" s="23">
        <f>H15</f>
        <v/>
      </c>
    </row>
    <row r="23">
      <c r="A23" s="29" t="inlineStr">
        <is>
          <t>المصروفات الثابتة</t>
        </is>
      </c>
      <c r="B23" s="23">
        <f>B17+B18+B19+B20*B4</f>
        <v/>
      </c>
    </row>
    <row r="24">
      <c r="A24" s="18" t="inlineStr">
        <is>
          <t>صافي الربح</t>
        </is>
      </c>
      <c r="B24" s="30">
        <f>B22-B23</f>
        <v/>
      </c>
    </row>
    <row r="25">
      <c r="A25" s="29" t="inlineStr">
        <is>
          <t>طاقة الحصص الشهرية</t>
        </is>
      </c>
      <c r="B25" s="23">
        <f>B4*E4*I4</f>
        <v/>
      </c>
    </row>
    <row r="26">
      <c r="A26" s="18" t="inlineStr">
        <is>
          <t>نسبة تشغيل السيارات</t>
        </is>
      </c>
      <c r="B26" s="31">
        <f>IF(B25=0,"",E15/B25)</f>
        <v/>
      </c>
    </row>
  </sheetData>
  <sheetProtection selectLockedCells="0" selectUnlockedCells="0" sheet="1" objects="0" insertRows="1" insertHyperlinks="1" autoFilter="0" scenarios="0" formatColumns="0" deleteColumns="1" insertColumns="1" pivotTables="1" deleteRows="1" formatCells="0" formatRows="0" sort="0"/>
  <mergeCells count="6">
    <mergeCell ref="G4:H4"/>
    <mergeCell ref="A1:J1"/>
    <mergeCell ref="A2:J2"/>
    <mergeCell ref="C3:D3"/>
    <mergeCell ref="G3:H3"/>
    <mergeCell ref="C4:D4"/>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2026-10-30T04:19:38Z</dcterms:created>
  <dcterms:modified xmlns:dcterms="http://purl.org/dc/terms/" xmlns:xsi="http://www.w3.org/2001/XMLSchema-instance" xsi:type="dcterms:W3CDTF">2026-10-30T04:19:38Z</dcterms:modified>
</cp:coreProperties>
</file>