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</sheets>
  <definedNames>
    <definedName name="_xlnm.Print_Area" localSheetId="2">'الأصناف'!$A$1:$K$33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مجمل الربح حسب الصنف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'الأصناف'!I4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'الأصناف'!$A$5:$A$12</f>
            </numRef>
          </cat>
          <val>
            <numRef>
              <f>'الأصناف'!$I$5:$I$12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12</col>
      <colOff>0</colOff>
      <row>3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محل البطاريات وأجهزة UPS والإنفرتر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لمحلات البطاريات وأجهزة UPS والإنفرتر والطاقة البديلة: لكل صنف التكلفة وسعر البيع والكمية المباعة ووحدات الضمان المرتجعة، فيحسب الإيراد وتكلفة المبيعات وتكلفة الضمان ومجمل الربح والهامش ونسبة المرتجع، ثم صافي الربح بعد المصروفات الثابتة.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أصناف المحل وتكلفتها وسعر بيعها والمباع في الشهر وعدد الوحدات التي استبدلتها بالضمان، ثم الإيجار والرواتب والمصروفات الأخرى.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تكلفة الضمان هنا = عدد المرتجع × تكلفة الوحدة (استبدال بوحدة جديدة)؛ إن كان المورد يعوضك فاكتب صفرًا. نسبة مرتجع عالية في صنف تعني مراجعة المورد أو طريقة التركيب.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2" customWidth="1" min="7" max="7"/>
    <col width="11" customWidth="1" min="8" max="8"/>
    <col width="12" customWidth="1" min="9" max="9"/>
    <col width="9" customWidth="1" min="10" max="10"/>
    <col width="9" customWidth="1" min="11" max="11"/>
  </cols>
  <sheetData>
    <row r="1" ht="30" customHeight="1">
      <c r="A1" s="15" t="inlineStr">
        <is>
          <t>محل الطاقة والبطاريات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الصنف</t>
        </is>
      </c>
      <c r="B4" s="18" t="inlineStr">
        <is>
          <t>التكلفة</t>
        </is>
      </c>
      <c r="C4" s="18" t="inlineStr">
        <is>
          <t>سعر البيع</t>
        </is>
      </c>
      <c r="D4" s="18" t="inlineStr">
        <is>
          <t>المباع</t>
        </is>
      </c>
      <c r="E4" s="18" t="inlineStr">
        <is>
          <t>مرتجع ضمان</t>
        </is>
      </c>
      <c r="F4" s="18" t="inlineStr">
        <is>
          <t>الإيراد</t>
        </is>
      </c>
      <c r="G4" s="18" t="inlineStr">
        <is>
          <t>تكلفة المبيعات</t>
        </is>
      </c>
      <c r="H4" s="18" t="inlineStr">
        <is>
          <t>تكلفة الضمان</t>
        </is>
      </c>
      <c r="I4" s="18" t="inlineStr">
        <is>
          <t>مجمل الربح</t>
        </is>
      </c>
      <c r="J4" s="18" t="inlineStr">
        <is>
          <t>الهامش</t>
        </is>
      </c>
      <c r="K4" s="18" t="inlineStr">
        <is>
          <t>نسبة المرتجع</t>
        </is>
      </c>
    </row>
    <row r="5">
      <c r="A5" s="19" t="inlineStr">
        <is>
          <t>بطارية 100 أمبير جل</t>
        </is>
      </c>
      <c r="B5" s="20" t="n">
        <v>7800</v>
      </c>
      <c r="C5" s="20" t="n">
        <v>9200</v>
      </c>
      <c r="D5" s="20" t="n">
        <v>25</v>
      </c>
      <c r="E5" s="20" t="n">
        <v>1</v>
      </c>
      <c r="F5" s="21">
        <f>IF(A5="","",N(C5)*N(D5))</f>
        <v/>
      </c>
      <c r="G5" s="21">
        <f>IF(A5="","",N(B5)*N(D5))</f>
        <v/>
      </c>
      <c r="H5" s="21">
        <f>IF(A5="","",N(B5)*N(E5))</f>
        <v/>
      </c>
      <c r="I5" s="21">
        <f>IF(A5="","",F5-G5-H5)</f>
        <v/>
      </c>
      <c r="J5" s="22">
        <f>IF(OR(A5="",N(F5)=0),"",I5/F5)</f>
        <v/>
      </c>
      <c r="K5" s="22">
        <f>IF(OR(A5="",N(D5)=0),"",N(E5)/D5)</f>
        <v/>
      </c>
    </row>
    <row r="6">
      <c r="A6" s="19" t="inlineStr">
        <is>
          <t>بطارية 200 أمبير ليثيوم</t>
        </is>
      </c>
      <c r="B6" s="20" t="n">
        <v>32000</v>
      </c>
      <c r="C6" s="20" t="n">
        <v>37500</v>
      </c>
      <c r="D6" s="20" t="n">
        <v>6</v>
      </c>
      <c r="E6" s="20" t="n">
        <v>0</v>
      </c>
      <c r="F6" s="21">
        <f>IF(A6="","",N(C6)*N(D6))</f>
        <v/>
      </c>
      <c r="G6" s="21">
        <f>IF(A6="","",N(B6)*N(D6))</f>
        <v/>
      </c>
      <c r="H6" s="21">
        <f>IF(A6="","",N(B6)*N(E6))</f>
        <v/>
      </c>
      <c r="I6" s="21">
        <f>IF(A6="","",F6-G6-H6)</f>
        <v/>
      </c>
      <c r="J6" s="22">
        <f>IF(OR(A6="",N(F6)=0),"",I6/F6)</f>
        <v/>
      </c>
      <c r="K6" s="22">
        <f>IF(OR(A6="",N(D6)=0),"",N(E6)/D6)</f>
        <v/>
      </c>
    </row>
    <row r="7">
      <c r="A7" s="19" t="inlineStr">
        <is>
          <t>UPS أوفيس 1 كيلو</t>
        </is>
      </c>
      <c r="B7" s="20" t="n">
        <v>4200</v>
      </c>
      <c r="C7" s="20" t="n">
        <v>5100</v>
      </c>
      <c r="D7" s="20" t="n">
        <v>18</v>
      </c>
      <c r="E7" s="20" t="n">
        <v>1</v>
      </c>
      <c r="F7" s="21">
        <f>IF(A7="","",N(C7)*N(D7))</f>
        <v/>
      </c>
      <c r="G7" s="21">
        <f>IF(A7="","",N(B7)*N(D7))</f>
        <v/>
      </c>
      <c r="H7" s="21">
        <f>IF(A7="","",N(B7)*N(E7))</f>
        <v/>
      </c>
      <c r="I7" s="21">
        <f>IF(A7="","",F7-G7-H7)</f>
        <v/>
      </c>
      <c r="J7" s="22">
        <f>IF(OR(A7="",N(F7)=0),"",I7/F7)</f>
        <v/>
      </c>
      <c r="K7" s="22">
        <f>IF(OR(A7="",N(D7)=0),"",N(E7)/D7)</f>
        <v/>
      </c>
    </row>
    <row r="8">
      <c r="A8" s="19" t="inlineStr">
        <is>
          <t>إنفرتر 3 كيلو هايبرد</t>
        </is>
      </c>
      <c r="B8" s="20" t="n">
        <v>16500</v>
      </c>
      <c r="C8" s="20" t="n">
        <v>19800</v>
      </c>
      <c r="D8" s="20" t="n">
        <v>7</v>
      </c>
      <c r="E8" s="20" t="n">
        <v>0</v>
      </c>
      <c r="F8" s="21">
        <f>IF(A8="","",N(C8)*N(D8))</f>
        <v/>
      </c>
      <c r="G8" s="21">
        <f>IF(A8="","",N(B8)*N(D8))</f>
        <v/>
      </c>
      <c r="H8" s="21">
        <f>IF(A8="","",N(B8)*N(E8))</f>
        <v/>
      </c>
      <c r="I8" s="21">
        <f>IF(A8="","",F8-G8-H8)</f>
        <v/>
      </c>
      <c r="J8" s="22">
        <f>IF(OR(A8="",N(F8)=0),"",I8/F8)</f>
        <v/>
      </c>
      <c r="K8" s="22">
        <f>IF(OR(A8="",N(D8)=0),"",N(E8)/D8)</f>
        <v/>
      </c>
    </row>
    <row r="9">
      <c r="A9" s="19" t="inlineStr">
        <is>
          <t>إنفرتر 5 كيلو هايبرد</t>
        </is>
      </c>
      <c r="B9" s="20" t="n">
        <v>26000</v>
      </c>
      <c r="C9" s="20" t="n">
        <v>31000</v>
      </c>
      <c r="D9" s="20" t="n">
        <v>4</v>
      </c>
      <c r="E9" s="20" t="n">
        <v>0</v>
      </c>
      <c r="F9" s="21">
        <f>IF(A9="","",N(C9)*N(D9))</f>
        <v/>
      </c>
      <c r="G9" s="21">
        <f>IF(A9="","",N(B9)*N(D9))</f>
        <v/>
      </c>
      <c r="H9" s="21">
        <f>IF(A9="","",N(B9)*N(E9))</f>
        <v/>
      </c>
      <c r="I9" s="21">
        <f>IF(A9="","",F9-G9-H9)</f>
        <v/>
      </c>
      <c r="J9" s="22">
        <f>IF(OR(A9="",N(F9)=0),"",I9/F9)</f>
        <v/>
      </c>
      <c r="K9" s="22">
        <f>IF(OR(A9="",N(D9)=0),"",N(E9)/D9)</f>
        <v/>
      </c>
    </row>
    <row r="10">
      <c r="A10" s="19" t="inlineStr">
        <is>
          <t>بطارية UPS صغيرة 7 أمبير</t>
        </is>
      </c>
      <c r="B10" s="20" t="n">
        <v>380</v>
      </c>
      <c r="C10" s="20" t="n">
        <v>520</v>
      </c>
      <c r="D10" s="20" t="n">
        <v>60</v>
      </c>
      <c r="E10" s="20" t="n">
        <v>3</v>
      </c>
      <c r="F10" s="21">
        <f>IF(A10="","",N(C10)*N(D10))</f>
        <v/>
      </c>
      <c r="G10" s="21">
        <f>IF(A10="","",N(B10)*N(D10))</f>
        <v/>
      </c>
      <c r="H10" s="21">
        <f>IF(A10="","",N(B10)*N(E10))</f>
        <v/>
      </c>
      <c r="I10" s="21">
        <f>IF(A10="","",F10-G10-H10)</f>
        <v/>
      </c>
      <c r="J10" s="22">
        <f>IF(OR(A10="",N(F10)=0),"",I10/F10)</f>
        <v/>
      </c>
      <c r="K10" s="22">
        <f>IF(OR(A10="",N(D10)=0),"",N(E10)/D10)</f>
        <v/>
      </c>
    </row>
    <row r="11">
      <c r="A11" s="19" t="inlineStr">
        <is>
          <t>كابلات وإكسسوارات تركيب (طقم)</t>
        </is>
      </c>
      <c r="B11" s="20" t="n">
        <v>650</v>
      </c>
      <c r="C11" s="20" t="n">
        <v>1100</v>
      </c>
      <c r="D11" s="20" t="n">
        <v>20</v>
      </c>
      <c r="E11" s="20" t="n">
        <v>0</v>
      </c>
      <c r="F11" s="21">
        <f>IF(A11="","",N(C11)*N(D11))</f>
        <v/>
      </c>
      <c r="G11" s="21">
        <f>IF(A11="","",N(B11)*N(D11))</f>
        <v/>
      </c>
      <c r="H11" s="21">
        <f>IF(A11="","",N(B11)*N(E11))</f>
        <v/>
      </c>
      <c r="I11" s="21">
        <f>IF(A11="","",F11-G11-H11)</f>
        <v/>
      </c>
      <c r="J11" s="22">
        <f>IF(OR(A11="",N(F11)=0),"",I11/F11)</f>
        <v/>
      </c>
      <c r="K11" s="22">
        <f>IF(OR(A11="",N(D11)=0),"",N(E11)/D11)</f>
        <v/>
      </c>
    </row>
    <row r="12">
      <c r="A12" s="19" t="inlineStr">
        <is>
          <t>منظم جهد 5 كيلو</t>
        </is>
      </c>
      <c r="B12" s="20" t="n">
        <v>3100</v>
      </c>
      <c r="C12" s="20" t="n">
        <v>3900</v>
      </c>
      <c r="D12" s="20" t="n">
        <v>10</v>
      </c>
      <c r="E12" s="20" t="n">
        <v>0</v>
      </c>
      <c r="F12" s="21">
        <f>IF(A12="","",N(C12)*N(D12))</f>
        <v/>
      </c>
      <c r="G12" s="21">
        <f>IF(A12="","",N(B12)*N(D12))</f>
        <v/>
      </c>
      <c r="H12" s="21">
        <f>IF(A12="","",N(B12)*N(E12))</f>
        <v/>
      </c>
      <c r="I12" s="21">
        <f>IF(A12="","",F12-G12-H12)</f>
        <v/>
      </c>
      <c r="J12" s="22">
        <f>IF(OR(A12="",N(F12)=0),"",I12/F12)</f>
        <v/>
      </c>
      <c r="K12" s="22">
        <f>IF(OR(A12="",N(D12)=0),"",N(E12)/D12)</f>
        <v/>
      </c>
    </row>
    <row r="13">
      <c r="A13" s="19" t="n"/>
      <c r="B13" s="20" t="n"/>
      <c r="C13" s="20" t="n"/>
      <c r="D13" s="20" t="n"/>
      <c r="E13" s="20" t="n"/>
      <c r="F13" s="21">
        <f>IF(A13="","",N(C13)*N(D13))</f>
        <v/>
      </c>
      <c r="G13" s="21">
        <f>IF(A13="","",N(B13)*N(D13))</f>
        <v/>
      </c>
      <c r="H13" s="21">
        <f>IF(A13="","",N(B13)*N(E13))</f>
        <v/>
      </c>
      <c r="I13" s="21">
        <f>IF(A13="","",F13-G13-H13)</f>
        <v/>
      </c>
      <c r="J13" s="22">
        <f>IF(OR(A13="",N(F13)=0),"",I13/F13)</f>
        <v/>
      </c>
      <c r="K13" s="22">
        <f>IF(OR(A13="",N(D13)=0),"",N(E13)/D13)</f>
        <v/>
      </c>
    </row>
    <row r="14">
      <c r="A14" s="19" t="n"/>
      <c r="B14" s="20" t="n"/>
      <c r="C14" s="20" t="n"/>
      <c r="D14" s="20" t="n"/>
      <c r="E14" s="20" t="n"/>
      <c r="F14" s="21">
        <f>IF(A14="","",N(C14)*N(D14))</f>
        <v/>
      </c>
      <c r="G14" s="21">
        <f>IF(A14="","",N(B14)*N(D14))</f>
        <v/>
      </c>
      <c r="H14" s="21">
        <f>IF(A14="","",N(B14)*N(E14))</f>
        <v/>
      </c>
      <c r="I14" s="21">
        <f>IF(A14="","",F14-G14-H14)</f>
        <v/>
      </c>
      <c r="J14" s="22">
        <f>IF(OR(A14="",N(F14)=0),"",I14/F14)</f>
        <v/>
      </c>
      <c r="K14" s="22">
        <f>IF(OR(A14="",N(D14)=0),"",N(E14)/D14)</f>
        <v/>
      </c>
    </row>
    <row r="15">
      <c r="A15" s="19" t="n"/>
      <c r="B15" s="20" t="n"/>
      <c r="C15" s="20" t="n"/>
      <c r="D15" s="20" t="n"/>
      <c r="E15" s="20" t="n"/>
      <c r="F15" s="21">
        <f>IF(A15="","",N(C15)*N(D15))</f>
        <v/>
      </c>
      <c r="G15" s="21">
        <f>IF(A15="","",N(B15)*N(D15))</f>
        <v/>
      </c>
      <c r="H15" s="21">
        <f>IF(A15="","",N(B15)*N(E15))</f>
        <v/>
      </c>
      <c r="I15" s="21">
        <f>IF(A15="","",F15-G15-H15)</f>
        <v/>
      </c>
      <c r="J15" s="22">
        <f>IF(OR(A15="",N(F15)=0),"",I15/F15)</f>
        <v/>
      </c>
      <c r="K15" s="22">
        <f>IF(OR(A15="",N(D15)=0),"",N(E15)/D15)</f>
        <v/>
      </c>
    </row>
    <row r="16">
      <c r="A16" s="19" t="n"/>
      <c r="B16" s="20" t="n"/>
      <c r="C16" s="20" t="n"/>
      <c r="D16" s="20" t="n"/>
      <c r="E16" s="20" t="n"/>
      <c r="F16" s="21">
        <f>IF(A16="","",N(C16)*N(D16))</f>
        <v/>
      </c>
      <c r="G16" s="21">
        <f>IF(A16="","",N(B16)*N(D16))</f>
        <v/>
      </c>
      <c r="H16" s="21">
        <f>IF(A16="","",N(B16)*N(E16))</f>
        <v/>
      </c>
      <c r="I16" s="21">
        <f>IF(A16="","",F16-G16-H16)</f>
        <v/>
      </c>
      <c r="J16" s="22">
        <f>IF(OR(A16="",N(F16)=0),"",I16/F16)</f>
        <v/>
      </c>
      <c r="K16" s="22">
        <f>IF(OR(A16="",N(D16)=0),"",N(E16)/D16)</f>
        <v/>
      </c>
    </row>
    <row r="17">
      <c r="A17" s="19" t="n"/>
      <c r="B17" s="20" t="n"/>
      <c r="C17" s="20" t="n"/>
      <c r="D17" s="20" t="n"/>
      <c r="E17" s="20" t="n"/>
      <c r="F17" s="21">
        <f>IF(A17="","",N(C17)*N(D17))</f>
        <v/>
      </c>
      <c r="G17" s="21">
        <f>IF(A17="","",N(B17)*N(D17))</f>
        <v/>
      </c>
      <c r="H17" s="21">
        <f>IF(A17="","",N(B17)*N(E17))</f>
        <v/>
      </c>
      <c r="I17" s="21">
        <f>IF(A17="","",F17-G17-H17)</f>
        <v/>
      </c>
      <c r="J17" s="22">
        <f>IF(OR(A17="",N(F17)=0),"",I17/F17)</f>
        <v/>
      </c>
      <c r="K17" s="22">
        <f>IF(OR(A17="",N(D17)=0),"",N(E17)/D17)</f>
        <v/>
      </c>
    </row>
    <row r="18">
      <c r="A18" s="19" t="n"/>
      <c r="B18" s="20" t="n"/>
      <c r="C18" s="20" t="n"/>
      <c r="D18" s="20" t="n"/>
      <c r="E18" s="20" t="n"/>
      <c r="F18" s="21">
        <f>IF(A18="","",N(C18)*N(D18))</f>
        <v/>
      </c>
      <c r="G18" s="21">
        <f>IF(A18="","",N(B18)*N(D18))</f>
        <v/>
      </c>
      <c r="H18" s="21">
        <f>IF(A18="","",N(B18)*N(E18))</f>
        <v/>
      </c>
      <c r="I18" s="21">
        <f>IF(A18="","",F18-G18-H18)</f>
        <v/>
      </c>
      <c r="J18" s="22">
        <f>IF(OR(A18="",N(F18)=0),"",I18/F18)</f>
        <v/>
      </c>
      <c r="K18" s="22">
        <f>IF(OR(A18="",N(D18)=0),"",N(E18)/D18)</f>
        <v/>
      </c>
    </row>
    <row r="19">
      <c r="A19" s="19" t="n"/>
      <c r="B19" s="20" t="n"/>
      <c r="C19" s="20" t="n"/>
      <c r="D19" s="20" t="n"/>
      <c r="E19" s="20" t="n"/>
      <c r="F19" s="21">
        <f>IF(A19="","",N(C19)*N(D19))</f>
        <v/>
      </c>
      <c r="G19" s="21">
        <f>IF(A19="","",N(B19)*N(D19))</f>
        <v/>
      </c>
      <c r="H19" s="21">
        <f>IF(A19="","",N(B19)*N(E19))</f>
        <v/>
      </c>
      <c r="I19" s="21">
        <f>IF(A19="","",F19-G19-H19)</f>
        <v/>
      </c>
      <c r="J19" s="22">
        <f>IF(OR(A19="",N(F19)=0),"",I19/F19)</f>
        <v/>
      </c>
      <c r="K19" s="22">
        <f>IF(OR(A19="",N(D19)=0),"",N(E19)/D19)</f>
        <v/>
      </c>
    </row>
    <row r="20">
      <c r="A20" s="19" t="n"/>
      <c r="B20" s="20" t="n"/>
      <c r="C20" s="20" t="n"/>
      <c r="D20" s="20" t="n"/>
      <c r="E20" s="20" t="n"/>
      <c r="F20" s="21">
        <f>IF(A20="","",N(C20)*N(D20))</f>
        <v/>
      </c>
      <c r="G20" s="21">
        <f>IF(A20="","",N(B20)*N(D20))</f>
        <v/>
      </c>
      <c r="H20" s="21">
        <f>IF(A20="","",N(B20)*N(E20))</f>
        <v/>
      </c>
      <c r="I20" s="21">
        <f>IF(A20="","",F20-G20-H20)</f>
        <v/>
      </c>
      <c r="J20" s="22">
        <f>IF(OR(A20="",N(F20)=0),"",I20/F20)</f>
        <v/>
      </c>
      <c r="K20" s="22">
        <f>IF(OR(A20="",N(D20)=0),"",N(E20)/D20)</f>
        <v/>
      </c>
    </row>
    <row r="21">
      <c r="A21" s="19" t="n"/>
      <c r="B21" s="20" t="n"/>
      <c r="C21" s="20" t="n"/>
      <c r="D21" s="20" t="n"/>
      <c r="E21" s="20" t="n"/>
      <c r="F21" s="21">
        <f>IF(A21="","",N(C21)*N(D21))</f>
        <v/>
      </c>
      <c r="G21" s="21">
        <f>IF(A21="","",N(B21)*N(D21))</f>
        <v/>
      </c>
      <c r="H21" s="21">
        <f>IF(A21="","",N(B21)*N(E21))</f>
        <v/>
      </c>
      <c r="I21" s="21">
        <f>IF(A21="","",F21-G21-H21)</f>
        <v/>
      </c>
      <c r="J21" s="22">
        <f>IF(OR(A21="",N(F21)=0),"",I21/F21)</f>
        <v/>
      </c>
      <c r="K21" s="22">
        <f>IF(OR(A21="",N(D21)=0),"",N(E21)/D21)</f>
        <v/>
      </c>
    </row>
    <row r="22">
      <c r="A22" s="19" t="n"/>
      <c r="B22" s="20" t="n"/>
      <c r="C22" s="20" t="n"/>
      <c r="D22" s="20" t="n"/>
      <c r="E22" s="20" t="n"/>
      <c r="F22" s="21">
        <f>IF(A22="","",N(C22)*N(D22))</f>
        <v/>
      </c>
      <c r="G22" s="21">
        <f>IF(A22="","",N(B22)*N(D22))</f>
        <v/>
      </c>
      <c r="H22" s="21">
        <f>IF(A22="","",N(B22)*N(E22))</f>
        <v/>
      </c>
      <c r="I22" s="21">
        <f>IF(A22="","",F22-G22-H22)</f>
        <v/>
      </c>
      <c r="J22" s="22">
        <f>IF(OR(A22="",N(F22)=0),"",I22/F22)</f>
        <v/>
      </c>
      <c r="K22" s="22">
        <f>IF(OR(A22="",N(D22)=0),"",N(E22)/D22)</f>
        <v/>
      </c>
    </row>
    <row r="23">
      <c r="A23" s="19" t="n"/>
      <c r="B23" s="20" t="n"/>
      <c r="C23" s="20" t="n"/>
      <c r="D23" s="20" t="n"/>
      <c r="E23" s="20" t="n"/>
      <c r="F23" s="21">
        <f>IF(A23="","",N(C23)*N(D23))</f>
        <v/>
      </c>
      <c r="G23" s="21">
        <f>IF(A23="","",N(B23)*N(D23))</f>
        <v/>
      </c>
      <c r="H23" s="21">
        <f>IF(A23="","",N(B23)*N(E23))</f>
        <v/>
      </c>
      <c r="I23" s="21">
        <f>IF(A23="","",F23-G23-H23)</f>
        <v/>
      </c>
      <c r="J23" s="22">
        <f>IF(OR(A23="",N(F23)=0),"",I23/F23)</f>
        <v/>
      </c>
      <c r="K23" s="22">
        <f>IF(OR(A23="",N(D23)=0),"",N(E23)/D23)</f>
        <v/>
      </c>
    </row>
    <row r="24">
      <c r="A24" s="19" t="n"/>
      <c r="B24" s="20" t="n"/>
      <c r="C24" s="20" t="n"/>
      <c r="D24" s="20" t="n"/>
      <c r="E24" s="20" t="n"/>
      <c r="F24" s="21">
        <f>IF(A24="","",N(C24)*N(D24))</f>
        <v/>
      </c>
      <c r="G24" s="21">
        <f>IF(A24="","",N(B24)*N(D24))</f>
        <v/>
      </c>
      <c r="H24" s="21">
        <f>IF(A24="","",N(B24)*N(E24))</f>
        <v/>
      </c>
      <c r="I24" s="21">
        <f>IF(A24="","",F24-G24-H24)</f>
        <v/>
      </c>
      <c r="J24" s="22">
        <f>IF(OR(A24="",N(F24)=0),"",I24/F24)</f>
        <v/>
      </c>
      <c r="K24" s="22">
        <f>IF(OR(A24="",N(D24)=0),"",N(E24)/D24)</f>
        <v/>
      </c>
    </row>
    <row r="25">
      <c r="A25" s="23" t="inlineStr">
        <is>
          <t>الإجمالي</t>
        </is>
      </c>
      <c r="B25" s="24" t="n"/>
      <c r="C25" s="24" t="n"/>
      <c r="D25" s="25">
        <f>SUM(D5:D24)</f>
        <v/>
      </c>
      <c r="E25" s="25">
        <f>SUM(E5:E24)</f>
        <v/>
      </c>
      <c r="F25" s="25">
        <f>SUM(F5:F24)</f>
        <v/>
      </c>
      <c r="G25" s="25">
        <f>SUM(G5:G24)</f>
        <v/>
      </c>
      <c r="H25" s="25">
        <f>SUM(H5:H24)</f>
        <v/>
      </c>
      <c r="I25" s="25">
        <f>SUM(I5:I24)</f>
        <v/>
      </c>
      <c r="J25" s="26">
        <f>IF(F25=0,"",I25/F25)</f>
        <v/>
      </c>
      <c r="K25" s="24" t="n"/>
    </row>
    <row r="27">
      <c r="A27" s="27" t="inlineStr">
        <is>
          <t>الإيجار</t>
        </is>
      </c>
      <c r="B27" s="20" t="n">
        <v>9000</v>
      </c>
    </row>
    <row r="28">
      <c r="A28" s="27" t="inlineStr">
        <is>
          <t>الرواتب</t>
        </is>
      </c>
      <c r="B28" s="20" t="n">
        <v>16000</v>
      </c>
    </row>
    <row r="29">
      <c r="A29" s="27" t="inlineStr">
        <is>
          <t>كهرباء ومصروفات أخرى</t>
        </is>
      </c>
      <c r="B29" s="20" t="n">
        <v>3500</v>
      </c>
    </row>
    <row r="30">
      <c r="A30" s="28" t="inlineStr">
        <is>
          <t>مجمل الربح</t>
        </is>
      </c>
      <c r="B30" s="21">
        <f>I25</f>
        <v/>
      </c>
    </row>
    <row r="31">
      <c r="A31" s="28" t="inlineStr">
        <is>
          <t>المصروفات الثابتة</t>
        </is>
      </c>
      <c r="B31" s="21">
        <f>SUM(B27:B29)</f>
        <v/>
      </c>
    </row>
    <row r="32">
      <c r="A32" s="27" t="inlineStr">
        <is>
          <t>صافي الربح</t>
        </is>
      </c>
      <c r="B32" s="29">
        <f>B30-B31</f>
        <v/>
      </c>
    </row>
    <row r="33">
      <c r="A33" s="28" t="inlineStr">
        <is>
          <t>هامش صافي الربح</t>
        </is>
      </c>
      <c r="B33" s="22">
        <f>IF(F25=0,"",B32/F25)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conditionalFormatting sqref="K5:K24">
    <cfRule type="cellIs" priority="1" operator="greaterThan" dxfId="0">
      <formula>0.04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2026-10-30T04:46:23Z</dcterms:created>
  <dcterms:modified xmlns:dcterms="http://purl.org/dc/terms/" xmlns:xsi="http://www.w3.org/2001/XMLSchema-instance" xsi:type="dcterms:W3CDTF">2026-10-30T04:46:23Z</dcterms:modified>
</cp:coreProperties>
</file>