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استهلاك" sheetId="3" state="visible" r:id="rId3"/>
  </sheets>
  <definedNames>
    <definedName name="_xlnm.Print_Area" localSheetId="2">'الاستهلاك'!$A$1:$K$25</definedName>
  </definedNames>
  <calcPr calcId="124519" fullCalcOnLoad="1"/>
</workbook>
</file>

<file path=xl/styles.xml><?xml version="1.0" encoding="utf-8"?>
<styleSheet xmlns="http://schemas.openxmlformats.org/spreadsheetml/2006/main">
  <numFmts count="3">
    <numFmt numFmtId="164" formatCode="0.0%"/>
    <numFmt numFmtId="165" formatCode="#,##0;[Red]-#,##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5" fontId="10" fillId="0" borderId="2" applyAlignment="1" pivotButton="0" quotePrefix="0" xfId="0">
      <alignment horizontal="center" vertical="center"/>
    </xf>
    <xf numFmtId="164" fontId="10" fillId="0" borderId="2" applyAlignment="1" pivotButton="0" quotePrefix="0" xfId="0">
      <alignment horizontal="center" vertical="center"/>
    </xf>
    <xf numFmtId="166" fontId="10" fillId="0" borderId="2" applyAlignment="1" pivotButton="0" quotePrefix="0" xfId="0">
      <alignment horizontal="center" vertical="center"/>
    </xf>
    <xf numFmtId="0" fontId="16" fillId="5" borderId="3" pivotButton="0" quotePrefix="0" xfId="0"/>
    <xf numFmtId="0" fontId="16" fillId="5" borderId="3" applyAlignment="1" pivotButton="0" quotePrefix="0" xfId="0">
      <alignment horizontal="right" vertical="center" wrapText="1"/>
    </xf>
    <xf numFmtId="165" fontId="16" fillId="5" borderId="3" applyAlignment="1" pivotButton="0" quotePrefix="0" xfId="0">
      <alignment horizontal="center" vertical="center"/>
    </xf>
    <xf numFmtId="0" fontId="10" fillId="0" borderId="2" applyAlignment="1" pivotButton="0" quotePrefix="0" xfId="0">
      <alignment horizontal="right" vertical="center" wrapText="1"/>
    </xf>
    <xf numFmtId="164" fontId="15" fillId="3" borderId="2"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استهلاك خامات مركز التجميل مقابل المعيار</t>
        </is>
      </c>
    </row>
    <row r="2" ht="4" customHeight="1">
      <c r="A2" s="9" t="n"/>
    </row>
    <row r="4" ht="22" customHeight="1">
      <c r="B4" s="10" t="inlineStr">
        <is>
          <t>فكرة القالب</t>
        </is>
      </c>
    </row>
    <row r="5" ht="50" customHeight="1">
      <c r="A5" s="11" t="inlineStr">
        <is>
          <t>•</t>
        </is>
      </c>
      <c r="B5" s="12" t="inlineStr">
        <is>
          <t>لمراكز التجميل والكوافير: لكل خدمة عدد مرات تقديمها في الشهر والخامة المستخدمة والكمية المعيارية للخدمة الواحدة، ثم الكمية الفعلية المستهلكة من جرد المخزون، فيحسب الفرق ونسبته وتكلفته وتكلفة الخامة الفعلية للخدمة، ويلون كل فرق أكبر من نسبة السماح.</t>
        </is>
      </c>
    </row>
    <row r="6" ht="22" customHeight="1">
      <c r="B6" s="10" t="inlineStr">
        <is>
          <t>خطوات الاستخدام</t>
        </is>
      </c>
    </row>
    <row r="7" ht="34" customHeight="1">
      <c r="A7" s="11" t="inlineStr">
        <is>
          <t>•</t>
        </is>
      </c>
      <c r="B7" s="12" t="inlineStr">
        <is>
          <t>حدد نسبة السماح أعلى الورقة، ثم اكتب لكل خدمة عددها من دفتر الحجوزات والكمية المعيارية وسعر الوحدة (جرام أو مل).</t>
        </is>
      </c>
    </row>
    <row r="8" ht="18" customHeight="1">
      <c r="A8" s="11" t="inlineStr">
        <is>
          <t>•</t>
        </is>
      </c>
      <c r="B8" s="12" t="inlineStr">
        <is>
          <t>الكمية الفعلية = رصيد أول الشهر + المشتريات - رصيد آخر الشهر من الجرد.</t>
        </is>
      </c>
    </row>
    <row r="9" ht="22" customHeight="1">
      <c r="B9" s="10" t="inlineStr">
        <is>
          <t>ملاحظات</t>
        </is>
      </c>
    </row>
    <row r="10" ht="34" customHeight="1">
      <c r="A10" s="11" t="inlineStr">
        <is>
          <t>•</t>
        </is>
      </c>
      <c r="B10" s="12" t="inlineStr">
        <is>
          <t>الفرق الكبير قد يكون هدرًا أو خدمات لم تُسجل في الكاشير أو خامات خرجت للاستخدام الشخصي؛ راجعه مع المسؤولة عن القسم. حدّث الكمية المعيارية إن تغيرت الماركة أو العبوة.</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K25"/>
  <sheetViews>
    <sheetView showGridLines="0" rightToLeft="1"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9" customWidth="1" min="2" max="2"/>
    <col width="20" customWidth="1" min="3" max="3"/>
    <col width="11" customWidth="1" min="4" max="4"/>
    <col width="12" customWidth="1" min="5" max="5"/>
    <col width="12" customWidth="1" min="6" max="6"/>
    <col width="10" customWidth="1" min="7" max="7"/>
    <col width="9" customWidth="1" min="8" max="8"/>
    <col width="10" customWidth="1" min="9" max="9"/>
    <col width="11" customWidth="1" min="10" max="10"/>
    <col width="12" customWidth="1" min="11" max="11"/>
  </cols>
  <sheetData>
    <row r="1" ht="30" customHeight="1">
      <c r="A1" s="15" t="inlineStr">
        <is>
          <t>استهلاك خامات المركز - أكتوبر 2026</t>
        </is>
      </c>
      <c r="B1" s="16" t="n"/>
      <c r="C1" s="16" t="n"/>
      <c r="D1" s="16" t="n"/>
      <c r="E1" s="16" t="n"/>
      <c r="F1" s="16" t="n"/>
      <c r="G1" s="16" t="n"/>
      <c r="H1" s="16" t="n"/>
      <c r="I1" s="16" t="n"/>
      <c r="J1" s="16" t="n"/>
      <c r="K1" s="16" t="n"/>
    </row>
    <row r="2" ht="30" customHeight="1">
      <c r="A2" s="17" t="inlineStr">
        <is>
          <t>الخلايا الصفراء للإدخال.</t>
        </is>
      </c>
    </row>
    <row r="3">
      <c r="A3" s="18" t="inlineStr">
        <is>
          <t>نسبة السماح</t>
        </is>
      </c>
      <c r="B3" s="19" t="n">
        <v>0.05</v>
      </c>
    </row>
    <row r="5" ht="36" customHeight="1">
      <c r="A5" s="20" t="inlineStr">
        <is>
          <t>الخدمة</t>
        </is>
      </c>
      <c r="B5" s="20" t="inlineStr">
        <is>
          <t>عدد الخدمات</t>
        </is>
      </c>
      <c r="C5" s="20" t="inlineStr">
        <is>
          <t>الخامة</t>
        </is>
      </c>
      <c r="D5" s="20" t="inlineStr">
        <is>
          <t>المعيار للخدمة</t>
        </is>
      </c>
      <c r="E5" s="20" t="inlineStr">
        <is>
          <t>الكمية المعيارية</t>
        </is>
      </c>
      <c r="F5" s="20" t="inlineStr">
        <is>
          <t>الكمية الفعلية</t>
        </is>
      </c>
      <c r="G5" s="20" t="inlineStr">
        <is>
          <t>الفرق</t>
        </is>
      </c>
      <c r="H5" s="20" t="inlineStr">
        <is>
          <t>نسبة الفرق</t>
        </is>
      </c>
      <c r="I5" s="20" t="inlineStr">
        <is>
          <t>سعر الوحدة</t>
        </is>
      </c>
      <c r="J5" s="20" t="inlineStr">
        <is>
          <t>تكلفة الفرق</t>
        </is>
      </c>
      <c r="K5" s="20" t="inlineStr">
        <is>
          <t>تكلفة الخامة للخدمة</t>
        </is>
      </c>
    </row>
    <row r="6">
      <c r="A6" s="21" t="inlineStr">
        <is>
          <t>صبغة شعر كاملة</t>
        </is>
      </c>
      <c r="B6" s="22" t="n">
        <v>85</v>
      </c>
      <c r="C6" s="21" t="inlineStr">
        <is>
          <t>صبغة (جم)</t>
        </is>
      </c>
      <c r="D6" s="23" t="n">
        <v>60</v>
      </c>
      <c r="E6" s="24">
        <f>IF(A6="","",N(B6)*N(D6))</f>
        <v/>
      </c>
      <c r="F6" s="22" t="n">
        <v>5450</v>
      </c>
      <c r="G6" s="24">
        <f>IF(A6="","",N(F6)-E6)</f>
        <v/>
      </c>
      <c r="H6" s="25">
        <f>IF(OR(A6="",N(E6)=0),"",G6/E6)</f>
        <v/>
      </c>
      <c r="I6" s="23" t="n">
        <v>0.9</v>
      </c>
      <c r="J6" s="24">
        <f>IF(A6="","",G6*N(I6))</f>
        <v/>
      </c>
      <c r="K6" s="26">
        <f>IF(OR(A6="",N(B6)=0),"",N(F6)*N(I6)/B6)</f>
        <v/>
      </c>
    </row>
    <row r="7">
      <c r="A7" s="21" t="inlineStr">
        <is>
          <t>بروتين وكيراتين</t>
        </is>
      </c>
      <c r="B7" s="22" t="n">
        <v>30</v>
      </c>
      <c r="C7" s="21" t="inlineStr">
        <is>
          <t>كيراتين (مل)</t>
        </is>
      </c>
      <c r="D7" s="23" t="n">
        <v>80</v>
      </c>
      <c r="E7" s="24">
        <f>IF(A7="","",N(B7)*N(D7))</f>
        <v/>
      </c>
      <c r="F7" s="22" t="n">
        <v>2440</v>
      </c>
      <c r="G7" s="24">
        <f>IF(A7="","",N(F7)-E7)</f>
        <v/>
      </c>
      <c r="H7" s="25">
        <f>IF(OR(A7="",N(E7)=0),"",G7/E7)</f>
        <v/>
      </c>
      <c r="I7" s="23" t="n">
        <v>2.2</v>
      </c>
      <c r="J7" s="24">
        <f>IF(A7="","",G7*N(I7))</f>
        <v/>
      </c>
      <c r="K7" s="26">
        <f>IF(OR(A7="",N(B7)=0),"",N(F7)*N(I7)/B7)</f>
        <v/>
      </c>
    </row>
    <row r="8">
      <c r="A8" s="21" t="inlineStr">
        <is>
          <t>سشوار وفرد</t>
        </is>
      </c>
      <c r="B8" s="22" t="n">
        <v>210</v>
      </c>
      <c r="C8" s="21" t="inlineStr">
        <is>
          <t>سيروم (مل)</t>
        </is>
      </c>
      <c r="D8" s="23" t="n">
        <v>5</v>
      </c>
      <c r="E8" s="24">
        <f>IF(A8="","",N(B8)*N(D8))</f>
        <v/>
      </c>
      <c r="F8" s="22" t="n">
        <v>1150</v>
      </c>
      <c r="G8" s="24">
        <f>IF(A8="","",N(F8)-E8)</f>
        <v/>
      </c>
      <c r="H8" s="25">
        <f>IF(OR(A8="",N(E8)=0),"",G8/E8)</f>
        <v/>
      </c>
      <c r="I8" s="23" t="n">
        <v>1.1</v>
      </c>
      <c r="J8" s="24">
        <f>IF(A8="","",G8*N(I8))</f>
        <v/>
      </c>
      <c r="K8" s="26">
        <f>IF(OR(A8="",N(B8)=0),"",N(F8)*N(I8)/B8)</f>
        <v/>
      </c>
    </row>
    <row r="9">
      <c r="A9" s="21" t="inlineStr">
        <is>
          <t>مانيكير وباديكير</t>
        </is>
      </c>
      <c r="B9" s="22" t="n">
        <v>140</v>
      </c>
      <c r="C9" s="21" t="inlineStr">
        <is>
          <t>طلاء أظافر (مل)</t>
        </is>
      </c>
      <c r="D9" s="23" t="n">
        <v>4</v>
      </c>
      <c r="E9" s="24">
        <f>IF(A9="","",N(B9)*N(D9))</f>
        <v/>
      </c>
      <c r="F9" s="22" t="n">
        <v>570</v>
      </c>
      <c r="G9" s="24">
        <f>IF(A9="","",N(F9)-E9)</f>
        <v/>
      </c>
      <c r="H9" s="25">
        <f>IF(OR(A9="",N(E9)=0),"",G9/E9)</f>
        <v/>
      </c>
      <c r="I9" s="23" t="n">
        <v>3.5</v>
      </c>
      <c r="J9" s="24">
        <f>IF(A9="","",G9*N(I9))</f>
        <v/>
      </c>
      <c r="K9" s="26">
        <f>IF(OR(A9="",N(B9)=0),"",N(F9)*N(I9)/B9)</f>
        <v/>
      </c>
    </row>
    <row r="10">
      <c r="A10" s="21" t="inlineStr">
        <is>
          <t>تنظيف بشرة</t>
        </is>
      </c>
      <c r="B10" s="22" t="n">
        <v>60</v>
      </c>
      <c r="C10" s="21" t="inlineStr">
        <is>
          <t>ماسك وكريمات (جم)</t>
        </is>
      </c>
      <c r="D10" s="23" t="n">
        <v>30</v>
      </c>
      <c r="E10" s="24">
        <f>IF(A10="","",N(B10)*N(D10))</f>
        <v/>
      </c>
      <c r="F10" s="22" t="n">
        <v>1950</v>
      </c>
      <c r="G10" s="24">
        <f>IF(A10="","",N(F10)-E10)</f>
        <v/>
      </c>
      <c r="H10" s="25">
        <f>IF(OR(A10="",N(E10)=0),"",G10/E10)</f>
        <v/>
      </c>
      <c r="I10" s="23" t="n">
        <v>1.6</v>
      </c>
      <c r="J10" s="24">
        <f>IF(A10="","",G10*N(I10))</f>
        <v/>
      </c>
      <c r="K10" s="26">
        <f>IF(OR(A10="",N(B10)=0),"",N(F10)*N(I10)/B10)</f>
        <v/>
      </c>
    </row>
    <row r="11">
      <c r="A11" s="21" t="inlineStr">
        <is>
          <t>ميش وهايلايت</t>
        </is>
      </c>
      <c r="B11" s="22" t="n">
        <v>40</v>
      </c>
      <c r="C11" s="21" t="inlineStr">
        <is>
          <t>بودرة فاتحة (جم)</t>
        </is>
      </c>
      <c r="D11" s="23" t="n">
        <v>45</v>
      </c>
      <c r="E11" s="24">
        <f>IF(A11="","",N(B11)*N(D11))</f>
        <v/>
      </c>
      <c r="F11" s="22" t="n">
        <v>1980</v>
      </c>
      <c r="G11" s="24">
        <f>IF(A11="","",N(F11)-E11)</f>
        <v/>
      </c>
      <c r="H11" s="25">
        <f>IF(OR(A11="",N(E11)=0),"",G11/E11)</f>
        <v/>
      </c>
      <c r="I11" s="23" t="n">
        <v>1.2</v>
      </c>
      <c r="J11" s="24">
        <f>IF(A11="","",G11*N(I11))</f>
        <v/>
      </c>
      <c r="K11" s="26">
        <f>IF(OR(A11="",N(B11)=0),"",N(F11)*N(I11)/B11)</f>
        <v/>
      </c>
    </row>
    <row r="12">
      <c r="A12" s="21" t="n"/>
      <c r="B12" s="22" t="n"/>
      <c r="C12" s="21" t="n"/>
      <c r="D12" s="23" t="n"/>
      <c r="E12" s="24">
        <f>IF(A12="","",N(B12)*N(D12))</f>
        <v/>
      </c>
      <c r="F12" s="22" t="n"/>
      <c r="G12" s="24">
        <f>IF(A12="","",N(F12)-E12)</f>
        <v/>
      </c>
      <c r="H12" s="25">
        <f>IF(OR(A12="",N(E12)=0),"",G12/E12)</f>
        <v/>
      </c>
      <c r="I12" s="23" t="n"/>
      <c r="J12" s="24">
        <f>IF(A12="","",G12*N(I12))</f>
        <v/>
      </c>
      <c r="K12" s="26">
        <f>IF(OR(A12="",N(B12)=0),"",N(F12)*N(I12)/B12)</f>
        <v/>
      </c>
    </row>
    <row r="13">
      <c r="A13" s="21" t="n"/>
      <c r="B13" s="22" t="n"/>
      <c r="C13" s="21" t="n"/>
      <c r="D13" s="23" t="n"/>
      <c r="E13" s="24">
        <f>IF(A13="","",N(B13)*N(D13))</f>
        <v/>
      </c>
      <c r="F13" s="22" t="n"/>
      <c r="G13" s="24">
        <f>IF(A13="","",N(F13)-E13)</f>
        <v/>
      </c>
      <c r="H13" s="25">
        <f>IF(OR(A13="",N(E13)=0),"",G13/E13)</f>
        <v/>
      </c>
      <c r="I13" s="23" t="n"/>
      <c r="J13" s="24">
        <f>IF(A13="","",G13*N(I13))</f>
        <v/>
      </c>
      <c r="K13" s="26">
        <f>IF(OR(A13="",N(B13)=0),"",N(F13)*N(I13)/B13)</f>
        <v/>
      </c>
    </row>
    <row r="14">
      <c r="A14" s="21" t="n"/>
      <c r="B14" s="22" t="n"/>
      <c r="C14" s="21" t="n"/>
      <c r="D14" s="23" t="n"/>
      <c r="E14" s="24">
        <f>IF(A14="","",N(B14)*N(D14))</f>
        <v/>
      </c>
      <c r="F14" s="22" t="n"/>
      <c r="G14" s="24">
        <f>IF(A14="","",N(F14)-E14)</f>
        <v/>
      </c>
      <c r="H14" s="25">
        <f>IF(OR(A14="",N(E14)=0),"",G14/E14)</f>
        <v/>
      </c>
      <c r="I14" s="23" t="n"/>
      <c r="J14" s="24">
        <f>IF(A14="","",G14*N(I14))</f>
        <v/>
      </c>
      <c r="K14" s="26">
        <f>IF(OR(A14="",N(B14)=0),"",N(F14)*N(I14)/B14)</f>
        <v/>
      </c>
    </row>
    <row r="15">
      <c r="A15" s="21" t="n"/>
      <c r="B15" s="22" t="n"/>
      <c r="C15" s="21" t="n"/>
      <c r="D15" s="23" t="n"/>
      <c r="E15" s="24">
        <f>IF(A15="","",N(B15)*N(D15))</f>
        <v/>
      </c>
      <c r="F15" s="22" t="n"/>
      <c r="G15" s="24">
        <f>IF(A15="","",N(F15)-E15)</f>
        <v/>
      </c>
      <c r="H15" s="25">
        <f>IF(OR(A15="",N(E15)=0),"",G15/E15)</f>
        <v/>
      </c>
      <c r="I15" s="23" t="n"/>
      <c r="J15" s="24">
        <f>IF(A15="","",G15*N(I15))</f>
        <v/>
      </c>
      <c r="K15" s="26">
        <f>IF(OR(A15="",N(B15)=0),"",N(F15)*N(I15)/B15)</f>
        <v/>
      </c>
    </row>
    <row r="16">
      <c r="A16" s="21" t="n"/>
      <c r="B16" s="22" t="n"/>
      <c r="C16" s="21" t="n"/>
      <c r="D16" s="23" t="n"/>
      <c r="E16" s="24">
        <f>IF(A16="","",N(B16)*N(D16))</f>
        <v/>
      </c>
      <c r="F16" s="22" t="n"/>
      <c r="G16" s="24">
        <f>IF(A16="","",N(F16)-E16)</f>
        <v/>
      </c>
      <c r="H16" s="25">
        <f>IF(OR(A16="",N(E16)=0),"",G16/E16)</f>
        <v/>
      </c>
      <c r="I16" s="23" t="n"/>
      <c r="J16" s="24">
        <f>IF(A16="","",G16*N(I16))</f>
        <v/>
      </c>
      <c r="K16" s="26">
        <f>IF(OR(A16="",N(B16)=0),"",N(F16)*N(I16)/B16)</f>
        <v/>
      </c>
    </row>
    <row r="17">
      <c r="A17" s="21" t="n"/>
      <c r="B17" s="22" t="n"/>
      <c r="C17" s="21" t="n"/>
      <c r="D17" s="23" t="n"/>
      <c r="E17" s="24">
        <f>IF(A17="","",N(B17)*N(D17))</f>
        <v/>
      </c>
      <c r="F17" s="22" t="n"/>
      <c r="G17" s="24">
        <f>IF(A17="","",N(F17)-E17)</f>
        <v/>
      </c>
      <c r="H17" s="25">
        <f>IF(OR(A17="",N(E17)=0),"",G17/E17)</f>
        <v/>
      </c>
      <c r="I17" s="23" t="n"/>
      <c r="J17" s="24">
        <f>IF(A17="","",G17*N(I17))</f>
        <v/>
      </c>
      <c r="K17" s="26">
        <f>IF(OR(A17="",N(B17)=0),"",N(F17)*N(I17)/B17)</f>
        <v/>
      </c>
    </row>
    <row r="18">
      <c r="A18" s="21" t="n"/>
      <c r="B18" s="22" t="n"/>
      <c r="C18" s="21" t="n"/>
      <c r="D18" s="23" t="n"/>
      <c r="E18" s="24">
        <f>IF(A18="","",N(B18)*N(D18))</f>
        <v/>
      </c>
      <c r="F18" s="22" t="n"/>
      <c r="G18" s="24">
        <f>IF(A18="","",N(F18)-E18)</f>
        <v/>
      </c>
      <c r="H18" s="25">
        <f>IF(OR(A18="",N(E18)=0),"",G18/E18)</f>
        <v/>
      </c>
      <c r="I18" s="23" t="n"/>
      <c r="J18" s="24">
        <f>IF(A18="","",G18*N(I18))</f>
        <v/>
      </c>
      <c r="K18" s="26">
        <f>IF(OR(A18="",N(B18)=0),"",N(F18)*N(I18)/B18)</f>
        <v/>
      </c>
    </row>
    <row r="19">
      <c r="A19" s="21" t="n"/>
      <c r="B19" s="22" t="n"/>
      <c r="C19" s="21" t="n"/>
      <c r="D19" s="23" t="n"/>
      <c r="E19" s="24">
        <f>IF(A19="","",N(B19)*N(D19))</f>
        <v/>
      </c>
      <c r="F19" s="22" t="n"/>
      <c r="G19" s="24">
        <f>IF(A19="","",N(F19)-E19)</f>
        <v/>
      </c>
      <c r="H19" s="25">
        <f>IF(OR(A19="",N(E19)=0),"",G19/E19)</f>
        <v/>
      </c>
      <c r="I19" s="23" t="n"/>
      <c r="J19" s="24">
        <f>IF(A19="","",G19*N(I19))</f>
        <v/>
      </c>
      <c r="K19" s="26">
        <f>IF(OR(A19="",N(B19)=0),"",N(F19)*N(I19)/B19)</f>
        <v/>
      </c>
    </row>
    <row r="20">
      <c r="A20" s="21" t="n"/>
      <c r="B20" s="22" t="n"/>
      <c r="C20" s="21" t="n"/>
      <c r="D20" s="23" t="n"/>
      <c r="E20" s="24">
        <f>IF(A20="","",N(B20)*N(D20))</f>
        <v/>
      </c>
      <c r="F20" s="22" t="n"/>
      <c r="G20" s="24">
        <f>IF(A20="","",N(F20)-E20)</f>
        <v/>
      </c>
      <c r="H20" s="25">
        <f>IF(OR(A20="",N(E20)=0),"",G20/E20)</f>
        <v/>
      </c>
      <c r="I20" s="23" t="n"/>
      <c r="J20" s="24">
        <f>IF(A20="","",G20*N(I20))</f>
        <v/>
      </c>
      <c r="K20" s="26">
        <f>IF(OR(A20="",N(B20)=0),"",N(F20)*N(I20)/B20)</f>
        <v/>
      </c>
    </row>
    <row r="21">
      <c r="A21" s="27" t="n"/>
      <c r="B21" s="27" t="n"/>
      <c r="C21" s="27" t="n"/>
      <c r="D21" s="27" t="n"/>
      <c r="E21" s="27" t="n"/>
      <c r="F21" s="27" t="n"/>
      <c r="G21" s="27" t="n"/>
      <c r="H21" s="27" t="n"/>
      <c r="I21" s="28" t="inlineStr">
        <is>
          <t>الإجمالي</t>
        </is>
      </c>
      <c r="J21" s="29">
        <f>SUM(J6:J20)</f>
        <v/>
      </c>
      <c r="K21" s="27" t="n"/>
    </row>
    <row r="23">
      <c r="A23" s="30" t="inlineStr">
        <is>
          <t>خدمات فوق نسبة السماح</t>
        </is>
      </c>
      <c r="B23" s="24">
        <f>COUNTIF(H6:H20,"&gt;"&amp;B3)</f>
        <v/>
      </c>
    </row>
    <row r="24">
      <c r="A24" s="30" t="inlineStr">
        <is>
          <t>تكلفة الخامات الفعلية</t>
        </is>
      </c>
      <c r="B24" s="24">
        <f>SUMPRODUCT(F6:F20,I6:I20)</f>
        <v/>
      </c>
    </row>
    <row r="25">
      <c r="A25" s="18" t="inlineStr">
        <is>
          <t>نسبة تكلفة الفرق</t>
        </is>
      </c>
      <c r="B25" s="31">
        <f>IF(B24=0,"",J21/B24)</f>
        <v/>
      </c>
    </row>
  </sheetData>
  <sheetProtection selectLockedCells="0" selectUnlockedCells="0" sheet="1" objects="0" insertRows="1" insertHyperlinks="1" autoFilter="0" scenarios="0" formatColumns="0" deleteColumns="1" insertColumns="1" pivotTables="1" deleteRows="1" formatCells="0" formatRows="0" sort="0"/>
  <mergeCells count="2">
    <mergeCell ref="A2:K2"/>
    <mergeCell ref="A1:K1"/>
  </mergeCells>
  <conditionalFormatting sqref="H6:H20">
    <cfRule type="cellIs" priority="1" operator="greaterThan" dxfId="0">
      <formula>$B$3</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2026-10-30T04:46:23Z</dcterms:created>
  <dcterms:modified xmlns:dcterms="http://purl.org/dc/terms/" xmlns:xsi="http://www.w3.org/2001/XMLSchema-instance" xsi:type="dcterms:W3CDTF">2026-10-30T04:46:23Z</dcterms:modified>
</cp:coreProperties>
</file>