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رواتب" sheetId="3" state="visible" r:id="rId3"/>
  </sheets>
  <definedNames>
    <definedName name="_xlnm.Print_Area" localSheetId="2">'الرواتب'!$A$1:$M$39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0.0%"/>
    <numFmt numFmtId="166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0" fontId="16" fillId="5" borderId="6" pivotButton="0" quotePrefix="0" xfId="0"/>
    <xf numFmtId="164" fontId="16" fillId="5" borderId="6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5" fontId="10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رواتب معلمي المدارس الخاصة والحصص الإضافية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للمدارس الخاصة والدولية ومراكز اللغات: لكل معلم الأساسي ونصاب الحصص الأسبوعي والحصص الفعلية وأجر الحصة الإضافية والبدلات وأيام الغياب، فيحسب أجر الحصص الإضافية وخصم الغياب وحصة المعلم في التأمينات وإجمالي وصافي الراتب.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عدد أسابيع الشهر ونسبة تأمينات المعلم أعلى الورقة، ثم بيانات كل معلم من الجدول المدرسي ودفتر الحضور.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التأمينات هنا على الأجر الأساسي كتبسيط؛ طبّق الأجر التأميني الفعلي وحدوده، واحسب ضريبة كسب العمل من قالب صافي الراتب. الحصص الإضافية = الفعلي فوق النصاب فقط.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39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3" customWidth="1" min="2" max="2"/>
    <col width="10" customWidth="1" min="3" max="3"/>
    <col width="8" customWidth="1" min="4" max="4"/>
    <col width="8" customWidth="1" min="5" max="5"/>
    <col width="9" customWidth="1" min="6" max="6"/>
    <col width="10" customWidth="1" min="7" max="7"/>
    <col width="9" customWidth="1" min="8" max="8"/>
    <col width="8" customWidth="1" min="9" max="9"/>
    <col width="10" customWidth="1" min="10" max="10"/>
    <col width="10" customWidth="1" min="11" max="11"/>
    <col width="11" customWidth="1" min="12" max="12"/>
    <col width="11" customWidth="1" min="13" max="13"/>
  </cols>
  <sheetData>
    <row r="1" ht="30" customHeight="1">
      <c r="A1" s="15" t="inlineStr">
        <is>
          <t>رواتب المعلمين - نوفمبر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  <c r="M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أسابيع الشهر</t>
        </is>
      </c>
      <c r="B3" s="19" t="n">
        <v>4</v>
      </c>
      <c r="C3" s="18" t="inlineStr">
        <is>
          <t>تأمينات المعلم</t>
        </is>
      </c>
      <c r="D3" s="20" t="n"/>
      <c r="E3" s="21" t="n">
        <v>0.11</v>
      </c>
    </row>
    <row r="5" ht="36" customHeight="1">
      <c r="A5" s="22" t="inlineStr">
        <is>
          <t>المعلم</t>
        </is>
      </c>
      <c r="B5" s="22" t="inlineStr">
        <is>
          <t>المادة</t>
        </is>
      </c>
      <c r="C5" s="22" t="inlineStr">
        <is>
          <t>الأساسي</t>
        </is>
      </c>
      <c r="D5" s="22" t="inlineStr">
        <is>
          <t>النصاب</t>
        </is>
      </c>
      <c r="E5" s="22" t="inlineStr">
        <is>
          <t>الفعلي</t>
        </is>
      </c>
      <c r="F5" s="22" t="inlineStr">
        <is>
          <t>أجر الحصة</t>
        </is>
      </c>
      <c r="G5" s="22" t="inlineStr">
        <is>
          <t>الإضافي</t>
        </is>
      </c>
      <c r="H5" s="22" t="inlineStr">
        <is>
          <t>البدلات</t>
        </is>
      </c>
      <c r="I5" s="22" t="inlineStr">
        <is>
          <t>أيام الغياب</t>
        </is>
      </c>
      <c r="J5" s="22" t="inlineStr">
        <is>
          <t>خصم الغياب</t>
        </is>
      </c>
      <c r="K5" s="22" t="inlineStr">
        <is>
          <t>التأمينات</t>
        </is>
      </c>
      <c r="L5" s="22" t="inlineStr">
        <is>
          <t>الإجمالي</t>
        </is>
      </c>
      <c r="M5" s="22" t="inlineStr">
        <is>
          <t>الصافي</t>
        </is>
      </c>
    </row>
    <row r="6">
      <c r="A6" s="23" t="inlineStr">
        <is>
          <t>أ. محمد عبد العزيز</t>
        </is>
      </c>
      <c r="B6" s="24" t="inlineStr">
        <is>
          <t>رياضيات</t>
        </is>
      </c>
      <c r="C6" s="19" t="n">
        <v>7500</v>
      </c>
      <c r="D6" s="19" t="n">
        <v>24</v>
      </c>
      <c r="E6" s="19" t="n">
        <v>28</v>
      </c>
      <c r="F6" s="19" t="n">
        <v>60</v>
      </c>
      <c r="G6" s="25">
        <f>IF(A6="","",MAX(0,N(E6)-N(D6))*N(F6)*$B$3)</f>
        <v/>
      </c>
      <c r="H6" s="19" t="n">
        <v>800</v>
      </c>
      <c r="I6" s="19" t="n">
        <v>0</v>
      </c>
      <c r="J6" s="26">
        <f>IF(A6="","",N(C6)/30*N(I6))</f>
        <v/>
      </c>
      <c r="K6" s="26">
        <f>IF(A6="","",N(C6)*$E$3)</f>
        <v/>
      </c>
      <c r="L6" s="25">
        <f>IF(A6="","",N(C6)+G6+N(H6))</f>
        <v/>
      </c>
      <c r="M6" s="26">
        <f>IF(A6="","",L6-J6-K6)</f>
        <v/>
      </c>
    </row>
    <row r="7">
      <c r="A7" s="23" t="inlineStr">
        <is>
          <t>أ. نهى سمير</t>
        </is>
      </c>
      <c r="B7" s="24" t="inlineStr">
        <is>
          <t>لغة إنجليزية</t>
        </is>
      </c>
      <c r="C7" s="19" t="n">
        <v>8200</v>
      </c>
      <c r="D7" s="19" t="n">
        <v>24</v>
      </c>
      <c r="E7" s="19" t="n">
        <v>26</v>
      </c>
      <c r="F7" s="19" t="n">
        <v>60</v>
      </c>
      <c r="G7" s="25">
        <f>IF(A7="","",MAX(0,N(E7)-N(D7))*N(F7)*$B$3)</f>
        <v/>
      </c>
      <c r="H7" s="19" t="n">
        <v>800</v>
      </c>
      <c r="I7" s="19" t="n">
        <v>1</v>
      </c>
      <c r="J7" s="26">
        <f>IF(A7="","",N(C7)/30*N(I7))</f>
        <v/>
      </c>
      <c r="K7" s="26">
        <f>IF(A7="","",N(C7)*$E$3)</f>
        <v/>
      </c>
      <c r="L7" s="25">
        <f>IF(A7="","",N(C7)+G7+N(H7))</f>
        <v/>
      </c>
      <c r="M7" s="26">
        <f>IF(A7="","",L7-J7-K7)</f>
        <v/>
      </c>
    </row>
    <row r="8">
      <c r="A8" s="23" t="inlineStr">
        <is>
          <t>أ. إبراهيم صلاح</t>
        </is>
      </c>
      <c r="B8" s="24" t="inlineStr">
        <is>
          <t>علوم</t>
        </is>
      </c>
      <c r="C8" s="19" t="n">
        <v>7000</v>
      </c>
      <c r="D8" s="19" t="n">
        <v>24</v>
      </c>
      <c r="E8" s="19" t="n">
        <v>24</v>
      </c>
      <c r="F8" s="19" t="n">
        <v>55</v>
      </c>
      <c r="G8" s="25">
        <f>IF(A8="","",MAX(0,N(E8)-N(D8))*N(F8)*$B$3)</f>
        <v/>
      </c>
      <c r="H8" s="19" t="n">
        <v>600</v>
      </c>
      <c r="I8" s="19" t="n">
        <v>0</v>
      </c>
      <c r="J8" s="26">
        <f>IF(A8="","",N(C8)/30*N(I8))</f>
        <v/>
      </c>
      <c r="K8" s="26">
        <f>IF(A8="","",N(C8)*$E$3)</f>
        <v/>
      </c>
      <c r="L8" s="25">
        <f>IF(A8="","",N(C8)+G8+N(H8))</f>
        <v/>
      </c>
      <c r="M8" s="26">
        <f>IF(A8="","",L8-J8-K8)</f>
        <v/>
      </c>
    </row>
    <row r="9">
      <c r="A9" s="23" t="inlineStr">
        <is>
          <t>أ. دينا مجدي</t>
        </is>
      </c>
      <c r="B9" s="24" t="inlineStr">
        <is>
          <t>لغة عربية</t>
        </is>
      </c>
      <c r="C9" s="19" t="n">
        <v>7200</v>
      </c>
      <c r="D9" s="19" t="n">
        <v>24</v>
      </c>
      <c r="E9" s="19" t="n">
        <v>27</v>
      </c>
      <c r="F9" s="19" t="n">
        <v>55</v>
      </c>
      <c r="G9" s="25">
        <f>IF(A9="","",MAX(0,N(E9)-N(D9))*N(F9)*$B$3)</f>
        <v/>
      </c>
      <c r="H9" s="19" t="n">
        <v>600</v>
      </c>
      <c r="I9" s="19" t="n">
        <v>2</v>
      </c>
      <c r="J9" s="26">
        <f>IF(A9="","",N(C9)/30*N(I9))</f>
        <v/>
      </c>
      <c r="K9" s="26">
        <f>IF(A9="","",N(C9)*$E$3)</f>
        <v/>
      </c>
      <c r="L9" s="25">
        <f>IF(A9="","",N(C9)+G9+N(H9))</f>
        <v/>
      </c>
      <c r="M9" s="26">
        <f>IF(A9="","",L9-J9-K9)</f>
        <v/>
      </c>
    </row>
    <row r="10">
      <c r="A10" s="23" t="inlineStr">
        <is>
          <t>أ. شريف عادل</t>
        </is>
      </c>
      <c r="B10" s="24" t="inlineStr">
        <is>
          <t>حاسب آلي</t>
        </is>
      </c>
      <c r="C10" s="19" t="n">
        <v>6500</v>
      </c>
      <c r="D10" s="19" t="n">
        <v>20</v>
      </c>
      <c r="E10" s="19" t="n">
        <v>22</v>
      </c>
      <c r="F10" s="19" t="n">
        <v>50</v>
      </c>
      <c r="G10" s="25">
        <f>IF(A10="","",MAX(0,N(E10)-N(D10))*N(F10)*$B$3)</f>
        <v/>
      </c>
      <c r="H10" s="19" t="n">
        <v>500</v>
      </c>
      <c r="I10" s="19" t="n">
        <v>0</v>
      </c>
      <c r="J10" s="26">
        <f>IF(A10="","",N(C10)/30*N(I10))</f>
        <v/>
      </c>
      <c r="K10" s="26">
        <f>IF(A10="","",N(C10)*$E$3)</f>
        <v/>
      </c>
      <c r="L10" s="25">
        <f>IF(A10="","",N(C10)+G10+N(H10))</f>
        <v/>
      </c>
      <c r="M10" s="26">
        <f>IF(A10="","",L10-J10-K10)</f>
        <v/>
      </c>
    </row>
    <row r="11">
      <c r="A11" s="23" t="inlineStr">
        <is>
          <t>أ. ريهام فتحي</t>
        </is>
      </c>
      <c r="B11" s="24" t="inlineStr">
        <is>
          <t>رياض أطفال</t>
        </is>
      </c>
      <c r="C11" s="19" t="n">
        <v>6000</v>
      </c>
      <c r="D11" s="19" t="n">
        <v>24</v>
      </c>
      <c r="E11" s="19" t="n">
        <v>24</v>
      </c>
      <c r="F11" s="19" t="n">
        <v>45</v>
      </c>
      <c r="G11" s="25">
        <f>IF(A11="","",MAX(0,N(E11)-N(D11))*N(F11)*$B$3)</f>
        <v/>
      </c>
      <c r="H11" s="19" t="n">
        <v>500</v>
      </c>
      <c r="I11" s="19" t="n">
        <v>0</v>
      </c>
      <c r="J11" s="26">
        <f>IF(A11="","",N(C11)/30*N(I11))</f>
        <v/>
      </c>
      <c r="K11" s="26">
        <f>IF(A11="","",N(C11)*$E$3)</f>
        <v/>
      </c>
      <c r="L11" s="25">
        <f>IF(A11="","",N(C11)+G11+N(H11))</f>
        <v/>
      </c>
      <c r="M11" s="26">
        <f>IF(A11="","",L11-J11-K11)</f>
        <v/>
      </c>
    </row>
    <row r="12">
      <c r="A12" s="23" t="inlineStr">
        <is>
          <t>أ. خالد منصور</t>
        </is>
      </c>
      <c r="B12" s="24" t="inlineStr">
        <is>
          <t>تربية رياضية</t>
        </is>
      </c>
      <c r="C12" s="19" t="n">
        <v>5800</v>
      </c>
      <c r="D12" s="19" t="n">
        <v>18</v>
      </c>
      <c r="E12" s="19" t="n">
        <v>20</v>
      </c>
      <c r="F12" s="19" t="n">
        <v>45</v>
      </c>
      <c r="G12" s="25">
        <f>IF(A12="","",MAX(0,N(E12)-N(D12))*N(F12)*$B$3)</f>
        <v/>
      </c>
      <c r="H12" s="19" t="n">
        <v>400</v>
      </c>
      <c r="I12" s="19" t="n">
        <v>1</v>
      </c>
      <c r="J12" s="26">
        <f>IF(A12="","",N(C12)/30*N(I12))</f>
        <v/>
      </c>
      <c r="K12" s="26">
        <f>IF(A12="","",N(C12)*$E$3)</f>
        <v/>
      </c>
      <c r="L12" s="25">
        <f>IF(A12="","",N(C12)+G12+N(H12))</f>
        <v/>
      </c>
      <c r="M12" s="26">
        <f>IF(A12="","",L12-J12-K12)</f>
        <v/>
      </c>
    </row>
    <row r="13">
      <c r="A13" s="23" t="n"/>
      <c r="B13" s="24" t="n"/>
      <c r="C13" s="19" t="n"/>
      <c r="D13" s="19" t="n"/>
      <c r="E13" s="19" t="n"/>
      <c r="F13" s="19" t="n"/>
      <c r="G13" s="25">
        <f>IF(A13="","",MAX(0,N(E13)-N(D13))*N(F13)*$B$3)</f>
        <v/>
      </c>
      <c r="H13" s="19" t="n"/>
      <c r="I13" s="19" t="n"/>
      <c r="J13" s="26">
        <f>IF(A13="","",N(C13)/30*N(I13))</f>
        <v/>
      </c>
      <c r="K13" s="26">
        <f>IF(A13="","",N(C13)*$E$3)</f>
        <v/>
      </c>
      <c r="L13" s="25">
        <f>IF(A13="","",N(C13)+G13+N(H13))</f>
        <v/>
      </c>
      <c r="M13" s="26">
        <f>IF(A13="","",L13-J13-K13)</f>
        <v/>
      </c>
    </row>
    <row r="14">
      <c r="A14" s="23" t="n"/>
      <c r="B14" s="24" t="n"/>
      <c r="C14" s="19" t="n"/>
      <c r="D14" s="19" t="n"/>
      <c r="E14" s="19" t="n"/>
      <c r="F14" s="19" t="n"/>
      <c r="G14" s="25">
        <f>IF(A14="","",MAX(0,N(E14)-N(D14))*N(F14)*$B$3)</f>
        <v/>
      </c>
      <c r="H14" s="19" t="n"/>
      <c r="I14" s="19" t="n"/>
      <c r="J14" s="26">
        <f>IF(A14="","",N(C14)/30*N(I14))</f>
        <v/>
      </c>
      <c r="K14" s="26">
        <f>IF(A14="","",N(C14)*$E$3)</f>
        <v/>
      </c>
      <c r="L14" s="25">
        <f>IF(A14="","",N(C14)+G14+N(H14))</f>
        <v/>
      </c>
      <c r="M14" s="26">
        <f>IF(A14="","",L14-J14-K14)</f>
        <v/>
      </c>
    </row>
    <row r="15">
      <c r="A15" s="23" t="n"/>
      <c r="B15" s="24" t="n"/>
      <c r="C15" s="19" t="n"/>
      <c r="D15" s="19" t="n"/>
      <c r="E15" s="19" t="n"/>
      <c r="F15" s="19" t="n"/>
      <c r="G15" s="25">
        <f>IF(A15="","",MAX(0,N(E15)-N(D15))*N(F15)*$B$3)</f>
        <v/>
      </c>
      <c r="H15" s="19" t="n"/>
      <c r="I15" s="19" t="n"/>
      <c r="J15" s="26">
        <f>IF(A15="","",N(C15)/30*N(I15))</f>
        <v/>
      </c>
      <c r="K15" s="26">
        <f>IF(A15="","",N(C15)*$E$3)</f>
        <v/>
      </c>
      <c r="L15" s="25">
        <f>IF(A15="","",N(C15)+G15+N(H15))</f>
        <v/>
      </c>
      <c r="M15" s="26">
        <f>IF(A15="","",L15-J15-K15)</f>
        <v/>
      </c>
    </row>
    <row r="16">
      <c r="A16" s="23" t="n"/>
      <c r="B16" s="24" t="n"/>
      <c r="C16" s="19" t="n"/>
      <c r="D16" s="19" t="n"/>
      <c r="E16" s="19" t="n"/>
      <c r="F16" s="19" t="n"/>
      <c r="G16" s="25">
        <f>IF(A16="","",MAX(0,N(E16)-N(D16))*N(F16)*$B$3)</f>
        <v/>
      </c>
      <c r="H16" s="19" t="n"/>
      <c r="I16" s="19" t="n"/>
      <c r="J16" s="26">
        <f>IF(A16="","",N(C16)/30*N(I16))</f>
        <v/>
      </c>
      <c r="K16" s="26">
        <f>IF(A16="","",N(C16)*$E$3)</f>
        <v/>
      </c>
      <c r="L16" s="25">
        <f>IF(A16="","",N(C16)+G16+N(H16))</f>
        <v/>
      </c>
      <c r="M16" s="26">
        <f>IF(A16="","",L16-J16-K16)</f>
        <v/>
      </c>
    </row>
    <row r="17">
      <c r="A17" s="23" t="n"/>
      <c r="B17" s="24" t="n"/>
      <c r="C17" s="19" t="n"/>
      <c r="D17" s="19" t="n"/>
      <c r="E17" s="19" t="n"/>
      <c r="F17" s="19" t="n"/>
      <c r="G17" s="25">
        <f>IF(A17="","",MAX(0,N(E17)-N(D17))*N(F17)*$B$3)</f>
        <v/>
      </c>
      <c r="H17" s="19" t="n"/>
      <c r="I17" s="19" t="n"/>
      <c r="J17" s="26">
        <f>IF(A17="","",N(C17)/30*N(I17))</f>
        <v/>
      </c>
      <c r="K17" s="26">
        <f>IF(A17="","",N(C17)*$E$3)</f>
        <v/>
      </c>
      <c r="L17" s="25">
        <f>IF(A17="","",N(C17)+G17+N(H17))</f>
        <v/>
      </c>
      <c r="M17" s="26">
        <f>IF(A17="","",L17-J17-K17)</f>
        <v/>
      </c>
    </row>
    <row r="18">
      <c r="A18" s="23" t="n"/>
      <c r="B18" s="24" t="n"/>
      <c r="C18" s="19" t="n"/>
      <c r="D18" s="19" t="n"/>
      <c r="E18" s="19" t="n"/>
      <c r="F18" s="19" t="n"/>
      <c r="G18" s="25">
        <f>IF(A18="","",MAX(0,N(E18)-N(D18))*N(F18)*$B$3)</f>
        <v/>
      </c>
      <c r="H18" s="19" t="n"/>
      <c r="I18" s="19" t="n"/>
      <c r="J18" s="26">
        <f>IF(A18="","",N(C18)/30*N(I18))</f>
        <v/>
      </c>
      <c r="K18" s="26">
        <f>IF(A18="","",N(C18)*$E$3)</f>
        <v/>
      </c>
      <c r="L18" s="25">
        <f>IF(A18="","",N(C18)+G18+N(H18))</f>
        <v/>
      </c>
      <c r="M18" s="26">
        <f>IF(A18="","",L18-J18-K18)</f>
        <v/>
      </c>
    </row>
    <row r="19">
      <c r="A19" s="23" t="n"/>
      <c r="B19" s="24" t="n"/>
      <c r="C19" s="19" t="n"/>
      <c r="D19" s="19" t="n"/>
      <c r="E19" s="19" t="n"/>
      <c r="F19" s="19" t="n"/>
      <c r="G19" s="25">
        <f>IF(A19="","",MAX(0,N(E19)-N(D19))*N(F19)*$B$3)</f>
        <v/>
      </c>
      <c r="H19" s="19" t="n"/>
      <c r="I19" s="19" t="n"/>
      <c r="J19" s="26">
        <f>IF(A19="","",N(C19)/30*N(I19))</f>
        <v/>
      </c>
      <c r="K19" s="26">
        <f>IF(A19="","",N(C19)*$E$3)</f>
        <v/>
      </c>
      <c r="L19" s="25">
        <f>IF(A19="","",N(C19)+G19+N(H19))</f>
        <v/>
      </c>
      <c r="M19" s="26">
        <f>IF(A19="","",L19-J19-K19)</f>
        <v/>
      </c>
    </row>
    <row r="20">
      <c r="A20" s="23" t="n"/>
      <c r="B20" s="24" t="n"/>
      <c r="C20" s="19" t="n"/>
      <c r="D20" s="19" t="n"/>
      <c r="E20" s="19" t="n"/>
      <c r="F20" s="19" t="n"/>
      <c r="G20" s="25">
        <f>IF(A20="","",MAX(0,N(E20)-N(D20))*N(F20)*$B$3)</f>
        <v/>
      </c>
      <c r="H20" s="19" t="n"/>
      <c r="I20" s="19" t="n"/>
      <c r="J20" s="26">
        <f>IF(A20="","",N(C20)/30*N(I20))</f>
        <v/>
      </c>
      <c r="K20" s="26">
        <f>IF(A20="","",N(C20)*$E$3)</f>
        <v/>
      </c>
      <c r="L20" s="25">
        <f>IF(A20="","",N(C20)+G20+N(H20))</f>
        <v/>
      </c>
      <c r="M20" s="26">
        <f>IF(A20="","",L20-J20-K20)</f>
        <v/>
      </c>
    </row>
    <row r="21">
      <c r="A21" s="23" t="n"/>
      <c r="B21" s="24" t="n"/>
      <c r="C21" s="19" t="n"/>
      <c r="D21" s="19" t="n"/>
      <c r="E21" s="19" t="n"/>
      <c r="F21" s="19" t="n"/>
      <c r="G21" s="25">
        <f>IF(A21="","",MAX(0,N(E21)-N(D21))*N(F21)*$B$3)</f>
        <v/>
      </c>
      <c r="H21" s="19" t="n"/>
      <c r="I21" s="19" t="n"/>
      <c r="J21" s="26">
        <f>IF(A21="","",N(C21)/30*N(I21))</f>
        <v/>
      </c>
      <c r="K21" s="26">
        <f>IF(A21="","",N(C21)*$E$3)</f>
        <v/>
      </c>
      <c r="L21" s="25">
        <f>IF(A21="","",N(C21)+G21+N(H21))</f>
        <v/>
      </c>
      <c r="M21" s="26">
        <f>IF(A21="","",L21-J21-K21)</f>
        <v/>
      </c>
    </row>
    <row r="22">
      <c r="A22" s="23" t="n"/>
      <c r="B22" s="24" t="n"/>
      <c r="C22" s="19" t="n"/>
      <c r="D22" s="19" t="n"/>
      <c r="E22" s="19" t="n"/>
      <c r="F22" s="19" t="n"/>
      <c r="G22" s="25">
        <f>IF(A22="","",MAX(0,N(E22)-N(D22))*N(F22)*$B$3)</f>
        <v/>
      </c>
      <c r="H22" s="19" t="n"/>
      <c r="I22" s="19" t="n"/>
      <c r="J22" s="26">
        <f>IF(A22="","",N(C22)/30*N(I22))</f>
        <v/>
      </c>
      <c r="K22" s="26">
        <f>IF(A22="","",N(C22)*$E$3)</f>
        <v/>
      </c>
      <c r="L22" s="25">
        <f>IF(A22="","",N(C22)+G22+N(H22))</f>
        <v/>
      </c>
      <c r="M22" s="26">
        <f>IF(A22="","",L22-J22-K22)</f>
        <v/>
      </c>
    </row>
    <row r="23">
      <c r="A23" s="23" t="n"/>
      <c r="B23" s="24" t="n"/>
      <c r="C23" s="19" t="n"/>
      <c r="D23" s="19" t="n"/>
      <c r="E23" s="19" t="n"/>
      <c r="F23" s="19" t="n"/>
      <c r="G23" s="25">
        <f>IF(A23="","",MAX(0,N(E23)-N(D23))*N(F23)*$B$3)</f>
        <v/>
      </c>
      <c r="H23" s="19" t="n"/>
      <c r="I23" s="19" t="n"/>
      <c r="J23" s="26">
        <f>IF(A23="","",N(C23)/30*N(I23))</f>
        <v/>
      </c>
      <c r="K23" s="26">
        <f>IF(A23="","",N(C23)*$E$3)</f>
        <v/>
      </c>
      <c r="L23" s="25">
        <f>IF(A23="","",N(C23)+G23+N(H23))</f>
        <v/>
      </c>
      <c r="M23" s="26">
        <f>IF(A23="","",L23-J23-K23)</f>
        <v/>
      </c>
    </row>
    <row r="24">
      <c r="A24" s="23" t="n"/>
      <c r="B24" s="24" t="n"/>
      <c r="C24" s="19" t="n"/>
      <c r="D24" s="19" t="n"/>
      <c r="E24" s="19" t="n"/>
      <c r="F24" s="19" t="n"/>
      <c r="G24" s="25">
        <f>IF(A24="","",MAX(0,N(E24)-N(D24))*N(F24)*$B$3)</f>
        <v/>
      </c>
      <c r="H24" s="19" t="n"/>
      <c r="I24" s="19" t="n"/>
      <c r="J24" s="26">
        <f>IF(A24="","",N(C24)/30*N(I24))</f>
        <v/>
      </c>
      <c r="K24" s="26">
        <f>IF(A24="","",N(C24)*$E$3)</f>
        <v/>
      </c>
      <c r="L24" s="25">
        <f>IF(A24="","",N(C24)+G24+N(H24))</f>
        <v/>
      </c>
      <c r="M24" s="26">
        <f>IF(A24="","",L24-J24-K24)</f>
        <v/>
      </c>
    </row>
    <row r="25">
      <c r="A25" s="23" t="n"/>
      <c r="B25" s="24" t="n"/>
      <c r="C25" s="19" t="n"/>
      <c r="D25" s="19" t="n"/>
      <c r="E25" s="19" t="n"/>
      <c r="F25" s="19" t="n"/>
      <c r="G25" s="25">
        <f>IF(A25="","",MAX(0,N(E25)-N(D25))*N(F25)*$B$3)</f>
        <v/>
      </c>
      <c r="H25" s="19" t="n"/>
      <c r="I25" s="19" t="n"/>
      <c r="J25" s="26">
        <f>IF(A25="","",N(C25)/30*N(I25))</f>
        <v/>
      </c>
      <c r="K25" s="26">
        <f>IF(A25="","",N(C25)*$E$3)</f>
        <v/>
      </c>
      <c r="L25" s="25">
        <f>IF(A25="","",N(C25)+G25+N(H25))</f>
        <v/>
      </c>
      <c r="M25" s="26">
        <f>IF(A25="","",L25-J25-K25)</f>
        <v/>
      </c>
    </row>
    <row r="26">
      <c r="A26" s="23" t="n"/>
      <c r="B26" s="24" t="n"/>
      <c r="C26" s="19" t="n"/>
      <c r="D26" s="19" t="n"/>
      <c r="E26" s="19" t="n"/>
      <c r="F26" s="19" t="n"/>
      <c r="G26" s="25">
        <f>IF(A26="","",MAX(0,N(E26)-N(D26))*N(F26)*$B$3)</f>
        <v/>
      </c>
      <c r="H26" s="19" t="n"/>
      <c r="I26" s="19" t="n"/>
      <c r="J26" s="26">
        <f>IF(A26="","",N(C26)/30*N(I26))</f>
        <v/>
      </c>
      <c r="K26" s="26">
        <f>IF(A26="","",N(C26)*$E$3)</f>
        <v/>
      </c>
      <c r="L26" s="25">
        <f>IF(A26="","",N(C26)+G26+N(H26))</f>
        <v/>
      </c>
      <c r="M26" s="26">
        <f>IF(A26="","",L26-J26-K26)</f>
        <v/>
      </c>
    </row>
    <row r="27">
      <c r="A27" s="23" t="n"/>
      <c r="B27" s="24" t="n"/>
      <c r="C27" s="19" t="n"/>
      <c r="D27" s="19" t="n"/>
      <c r="E27" s="19" t="n"/>
      <c r="F27" s="19" t="n"/>
      <c r="G27" s="25">
        <f>IF(A27="","",MAX(0,N(E27)-N(D27))*N(F27)*$B$3)</f>
        <v/>
      </c>
      <c r="H27" s="19" t="n"/>
      <c r="I27" s="19" t="n"/>
      <c r="J27" s="26">
        <f>IF(A27="","",N(C27)/30*N(I27))</f>
        <v/>
      </c>
      <c r="K27" s="26">
        <f>IF(A27="","",N(C27)*$E$3)</f>
        <v/>
      </c>
      <c r="L27" s="25">
        <f>IF(A27="","",N(C27)+G27+N(H27))</f>
        <v/>
      </c>
      <c r="M27" s="26">
        <f>IF(A27="","",L27-J27-K27)</f>
        <v/>
      </c>
    </row>
    <row r="28">
      <c r="A28" s="23" t="n"/>
      <c r="B28" s="24" t="n"/>
      <c r="C28" s="19" t="n"/>
      <c r="D28" s="19" t="n"/>
      <c r="E28" s="19" t="n"/>
      <c r="F28" s="19" t="n"/>
      <c r="G28" s="25">
        <f>IF(A28="","",MAX(0,N(E28)-N(D28))*N(F28)*$B$3)</f>
        <v/>
      </c>
      <c r="H28" s="19" t="n"/>
      <c r="I28" s="19" t="n"/>
      <c r="J28" s="26">
        <f>IF(A28="","",N(C28)/30*N(I28))</f>
        <v/>
      </c>
      <c r="K28" s="26">
        <f>IF(A28="","",N(C28)*$E$3)</f>
        <v/>
      </c>
      <c r="L28" s="25">
        <f>IF(A28="","",N(C28)+G28+N(H28))</f>
        <v/>
      </c>
      <c r="M28" s="26">
        <f>IF(A28="","",L28-J28-K28)</f>
        <v/>
      </c>
    </row>
    <row r="29">
      <c r="A29" s="23" t="n"/>
      <c r="B29" s="24" t="n"/>
      <c r="C29" s="19" t="n"/>
      <c r="D29" s="19" t="n"/>
      <c r="E29" s="19" t="n"/>
      <c r="F29" s="19" t="n"/>
      <c r="G29" s="25">
        <f>IF(A29="","",MAX(0,N(E29)-N(D29))*N(F29)*$B$3)</f>
        <v/>
      </c>
      <c r="H29" s="19" t="n"/>
      <c r="I29" s="19" t="n"/>
      <c r="J29" s="26">
        <f>IF(A29="","",N(C29)/30*N(I29))</f>
        <v/>
      </c>
      <c r="K29" s="26">
        <f>IF(A29="","",N(C29)*$E$3)</f>
        <v/>
      </c>
      <c r="L29" s="25">
        <f>IF(A29="","",N(C29)+G29+N(H29))</f>
        <v/>
      </c>
      <c r="M29" s="26">
        <f>IF(A29="","",L29-J29-K29)</f>
        <v/>
      </c>
    </row>
    <row r="30">
      <c r="A30" s="23" t="n"/>
      <c r="B30" s="24" t="n"/>
      <c r="C30" s="19" t="n"/>
      <c r="D30" s="19" t="n"/>
      <c r="E30" s="19" t="n"/>
      <c r="F30" s="19" t="n"/>
      <c r="G30" s="25">
        <f>IF(A30="","",MAX(0,N(E30)-N(D30))*N(F30)*$B$3)</f>
        <v/>
      </c>
      <c r="H30" s="19" t="n"/>
      <c r="I30" s="19" t="n"/>
      <c r="J30" s="26">
        <f>IF(A30="","",N(C30)/30*N(I30))</f>
        <v/>
      </c>
      <c r="K30" s="26">
        <f>IF(A30="","",N(C30)*$E$3)</f>
        <v/>
      </c>
      <c r="L30" s="25">
        <f>IF(A30="","",N(C30)+G30+N(H30))</f>
        <v/>
      </c>
      <c r="M30" s="26">
        <f>IF(A30="","",L30-J30-K30)</f>
        <v/>
      </c>
    </row>
    <row r="31">
      <c r="A31" s="23" t="n"/>
      <c r="B31" s="24" t="n"/>
      <c r="C31" s="19" t="n"/>
      <c r="D31" s="19" t="n"/>
      <c r="E31" s="19" t="n"/>
      <c r="F31" s="19" t="n"/>
      <c r="G31" s="25">
        <f>IF(A31="","",MAX(0,N(E31)-N(D31))*N(F31)*$B$3)</f>
        <v/>
      </c>
      <c r="H31" s="19" t="n"/>
      <c r="I31" s="19" t="n"/>
      <c r="J31" s="26">
        <f>IF(A31="","",N(C31)/30*N(I31))</f>
        <v/>
      </c>
      <c r="K31" s="26">
        <f>IF(A31="","",N(C31)*$E$3)</f>
        <v/>
      </c>
      <c r="L31" s="25">
        <f>IF(A31="","",N(C31)+G31+N(H31))</f>
        <v/>
      </c>
      <c r="M31" s="26">
        <f>IF(A31="","",L31-J31-K31)</f>
        <v/>
      </c>
    </row>
    <row r="32">
      <c r="A32" s="23" t="n"/>
      <c r="B32" s="24" t="n"/>
      <c r="C32" s="19" t="n"/>
      <c r="D32" s="19" t="n"/>
      <c r="E32" s="19" t="n"/>
      <c r="F32" s="19" t="n"/>
      <c r="G32" s="25">
        <f>IF(A32="","",MAX(0,N(E32)-N(D32))*N(F32)*$B$3)</f>
        <v/>
      </c>
      <c r="H32" s="19" t="n"/>
      <c r="I32" s="19" t="n"/>
      <c r="J32" s="26">
        <f>IF(A32="","",N(C32)/30*N(I32))</f>
        <v/>
      </c>
      <c r="K32" s="26">
        <f>IF(A32="","",N(C32)*$E$3)</f>
        <v/>
      </c>
      <c r="L32" s="25">
        <f>IF(A32="","",N(C32)+G32+N(H32))</f>
        <v/>
      </c>
      <c r="M32" s="26">
        <f>IF(A32="","",L32-J32-K32)</f>
        <v/>
      </c>
    </row>
    <row r="33">
      <c r="A33" s="23" t="n"/>
      <c r="B33" s="24" t="n"/>
      <c r="C33" s="19" t="n"/>
      <c r="D33" s="19" t="n"/>
      <c r="E33" s="19" t="n"/>
      <c r="F33" s="19" t="n"/>
      <c r="G33" s="25">
        <f>IF(A33="","",MAX(0,N(E33)-N(D33))*N(F33)*$B$3)</f>
        <v/>
      </c>
      <c r="H33" s="19" t="n"/>
      <c r="I33" s="19" t="n"/>
      <c r="J33" s="26">
        <f>IF(A33="","",N(C33)/30*N(I33))</f>
        <v/>
      </c>
      <c r="K33" s="26">
        <f>IF(A33="","",N(C33)*$E$3)</f>
        <v/>
      </c>
      <c r="L33" s="25">
        <f>IF(A33="","",N(C33)+G33+N(H33))</f>
        <v/>
      </c>
      <c r="M33" s="26">
        <f>IF(A33="","",L33-J33-K33)</f>
        <v/>
      </c>
    </row>
    <row r="34">
      <c r="A34" s="23" t="n"/>
      <c r="B34" s="24" t="n"/>
      <c r="C34" s="19" t="n"/>
      <c r="D34" s="19" t="n"/>
      <c r="E34" s="19" t="n"/>
      <c r="F34" s="19" t="n"/>
      <c r="G34" s="25">
        <f>IF(A34="","",MAX(0,N(E34)-N(D34))*N(F34)*$B$3)</f>
        <v/>
      </c>
      <c r="H34" s="19" t="n"/>
      <c r="I34" s="19" t="n"/>
      <c r="J34" s="26">
        <f>IF(A34="","",N(C34)/30*N(I34))</f>
        <v/>
      </c>
      <c r="K34" s="26">
        <f>IF(A34="","",N(C34)*$E$3)</f>
        <v/>
      </c>
      <c r="L34" s="25">
        <f>IF(A34="","",N(C34)+G34+N(H34))</f>
        <v/>
      </c>
      <c r="M34" s="26">
        <f>IF(A34="","",L34-J34-K34)</f>
        <v/>
      </c>
    </row>
    <row r="35">
      <c r="A35" s="23" t="n"/>
      <c r="B35" s="24" t="n"/>
      <c r="C35" s="19" t="n"/>
      <c r="D35" s="19" t="n"/>
      <c r="E35" s="19" t="n"/>
      <c r="F35" s="19" t="n"/>
      <c r="G35" s="25">
        <f>IF(A35="","",MAX(0,N(E35)-N(D35))*N(F35)*$B$3)</f>
        <v/>
      </c>
      <c r="H35" s="19" t="n"/>
      <c r="I35" s="19" t="n"/>
      <c r="J35" s="26">
        <f>IF(A35="","",N(C35)/30*N(I35))</f>
        <v/>
      </c>
      <c r="K35" s="26">
        <f>IF(A35="","",N(C35)*$E$3)</f>
        <v/>
      </c>
      <c r="L35" s="25">
        <f>IF(A35="","",N(C35)+G35+N(H35))</f>
        <v/>
      </c>
      <c r="M35" s="26">
        <f>IF(A35="","",L35-J35-K35)</f>
        <v/>
      </c>
    </row>
    <row r="36">
      <c r="A36" s="27" t="inlineStr">
        <is>
          <t>الإجمالي</t>
        </is>
      </c>
      <c r="B36" s="28" t="n"/>
      <c r="C36" s="29">
        <f>SUM(C6:C35)</f>
        <v/>
      </c>
      <c r="D36" s="28" t="n"/>
      <c r="E36" s="28" t="n"/>
      <c r="F36" s="28" t="n"/>
      <c r="G36" s="29">
        <f>SUM(G6:G35)</f>
        <v/>
      </c>
      <c r="H36" s="29">
        <f>SUM(H6:H35)</f>
        <v/>
      </c>
      <c r="I36" s="28" t="n"/>
      <c r="J36" s="29">
        <f>SUM(J6:J35)</f>
        <v/>
      </c>
      <c r="K36" s="29">
        <f>SUM(K6:K35)</f>
        <v/>
      </c>
      <c r="L36" s="29">
        <f>SUM(L6:L35)</f>
        <v/>
      </c>
      <c r="M36" s="29">
        <f>SUM(M6:M35)</f>
        <v/>
      </c>
    </row>
    <row r="38">
      <c r="A38" s="30" t="inlineStr">
        <is>
          <t>حصص إضافية في الأسبوع</t>
        </is>
      </c>
      <c r="B38" s="25">
        <f>SUMPRODUCT((E6:E35&gt;D6:D35)*(E6:E35-D6:D35))</f>
        <v/>
      </c>
    </row>
    <row r="39">
      <c r="A39" s="30" t="inlineStr">
        <is>
          <t>نسبة الإضافي من الإجمالي</t>
        </is>
      </c>
      <c r="B39" s="31">
        <f>IF(L36=0,"",G36/L36)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3">
    <mergeCell ref="C3:D3"/>
    <mergeCell ref="A2:M2"/>
    <mergeCell ref="A1:M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2026-10-30T04:46:23Z</dcterms:created>
  <dcterms:modified xmlns:dcterms="http://purl.org/dc/terms/" xmlns:xsi="http://www.w3.org/2001/XMLSchema-instance" xsi:type="dcterms:W3CDTF">2026-10-30T04:46:23Z</dcterms:modified>
</cp:coreProperties>
</file>