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خدمة" sheetId="3" state="visible" r:id="rId3"/>
  </sheets>
  <definedNames>
    <definedName name="_xlnm.Print_Area" localSheetId="2">'الخدمة'!$A$1:$C$27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'الخدمة'!B19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'الخدمة'!$A$20:$A$23</f>
            </numRef>
          </cat>
          <val>
            <numRef>
              <f>'الخدمة'!$B$20:$B$23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خدمة تأجير خلايا النحل للتلقيح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للنحالين الذين يؤجرون الخلايا لمزارع الموالح والبرسيم والخيار والفراولة في موسم التزهير: من عدد الخلايا والإيجار وعدد المواسم والنقل ونسبة الفقد والتغذية وأجر النحال والعسل الإضافي، يحسب الإيراد والتكاليف وصافي الربح وربح الخلية وأقل إيجار يغطي التكاليف.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عدد الخلايا التي تؤجرها وسعر الإيجار المتفق عليه مع المزارع وعدد مواسم التلقيح في السنة، ثم التكاليف.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رش المبيدات وقت التزهير أكبر خطر على الخلايا؛ اشترط في العقد عدم الرش أو الإخطار قبله بوقت كافٍ. انقل الخلايا ليلًا بعد عودة الشغالات.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تأجير 120 خلية للتلقيح - سنة 2027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الخلايا المؤجرة</t>
        </is>
      </c>
      <c r="B4" s="20" t="n">
        <v>120</v>
      </c>
    </row>
    <row r="5">
      <c r="A5" s="19" t="inlineStr">
        <is>
          <t>إيجار الخلية في الموسم</t>
        </is>
      </c>
      <c r="B5" s="20" t="n">
        <v>650</v>
      </c>
    </row>
    <row r="6">
      <c r="A6" s="19" t="inlineStr">
        <is>
          <t>مواسم التلقيح في السنة</t>
        </is>
      </c>
      <c r="B6" s="20" t="n">
        <v>3</v>
      </c>
    </row>
    <row r="7">
      <c r="A7" s="19" t="inlineStr">
        <is>
          <t>تكلفة نقل الرحلة</t>
        </is>
      </c>
      <c r="B7" s="20" t="n">
        <v>3500</v>
      </c>
    </row>
    <row r="8">
      <c r="A8" s="19" t="inlineStr">
        <is>
          <t>رحلات الموسم (ذهاب وعودة)</t>
        </is>
      </c>
      <c r="B8" s="20" t="n">
        <v>2</v>
      </c>
    </row>
    <row r="9">
      <c r="A9" s="19" t="inlineStr">
        <is>
          <t>نسبة فقد الخلايا في الموسم</t>
        </is>
      </c>
      <c r="B9" s="21" t="n">
        <v>0.04</v>
      </c>
    </row>
    <row r="10">
      <c r="A10" s="19" t="inlineStr">
        <is>
          <t>تكلفة تعويض الخلية</t>
        </is>
      </c>
      <c r="B10" s="20" t="n">
        <v>1800</v>
      </c>
    </row>
    <row r="11">
      <c r="A11" s="19" t="inlineStr">
        <is>
          <t>تغذية وعلاج للخلية في الموسم</t>
        </is>
      </c>
      <c r="B11" s="20" t="n">
        <v>200</v>
      </c>
    </row>
    <row r="12">
      <c r="A12" s="19" t="inlineStr">
        <is>
          <t>أجر النحال في الموسم</t>
        </is>
      </c>
      <c r="B12" s="20" t="n">
        <v>15000</v>
      </c>
    </row>
    <row r="13">
      <c r="A13" s="19" t="inlineStr">
        <is>
          <t>عسل إضافي للخلية في الموسم (كجم)</t>
        </is>
      </c>
      <c r="B13" s="22" t="n">
        <v>1</v>
      </c>
    </row>
    <row r="14">
      <c r="A14" s="19" t="inlineStr">
        <is>
          <t>سعر كيلو العسل</t>
        </is>
      </c>
      <c r="B14" s="20" t="n">
        <v>200</v>
      </c>
    </row>
    <row r="16">
      <c r="A16" s="18" t="inlineStr">
        <is>
          <t>النتائج</t>
        </is>
      </c>
      <c r="C16" s="23" t="inlineStr">
        <is>
          <t>النسبة</t>
        </is>
      </c>
    </row>
    <row r="17">
      <c r="A17" s="24" t="inlineStr">
        <is>
          <t>إيراد إيجار الخلايا</t>
        </is>
      </c>
      <c r="B17" s="25">
        <f>B4*B5*B6</f>
        <v/>
      </c>
    </row>
    <row r="18">
      <c r="A18" s="24" t="inlineStr">
        <is>
          <t>إيراد العسل</t>
        </is>
      </c>
      <c r="B18" s="25">
        <f>B4*B6*B13*B14</f>
        <v/>
      </c>
    </row>
    <row r="19">
      <c r="A19" s="19" t="inlineStr">
        <is>
          <t>إجمالي الإيراد</t>
        </is>
      </c>
      <c r="B19" s="26">
        <f>B17+B18</f>
        <v/>
      </c>
    </row>
    <row r="20">
      <c r="A20" s="24" t="inlineStr">
        <is>
          <t>النقل</t>
        </is>
      </c>
      <c r="B20" s="25">
        <f>B7*B8*B6</f>
        <v/>
      </c>
      <c r="C20" s="27">
        <f>IF($B$24=0,"",B20/$B$24)</f>
        <v/>
      </c>
    </row>
    <row r="21">
      <c r="A21" s="24" t="inlineStr">
        <is>
          <t>فقد الخلايا</t>
        </is>
      </c>
      <c r="B21" s="25">
        <f>B4*B9*B10*B6</f>
        <v/>
      </c>
      <c r="C21" s="27">
        <f>IF($B$24=0,"",B21/$B$24)</f>
        <v/>
      </c>
    </row>
    <row r="22">
      <c r="A22" s="24" t="inlineStr">
        <is>
          <t>تغذية وعلاج</t>
        </is>
      </c>
      <c r="B22" s="25">
        <f>B4*B11*B6</f>
        <v/>
      </c>
      <c r="C22" s="27">
        <f>IF($B$24=0,"",B22/$B$24)</f>
        <v/>
      </c>
    </row>
    <row r="23">
      <c r="A23" s="24" t="inlineStr">
        <is>
          <t>أجر النحال</t>
        </is>
      </c>
      <c r="B23" s="25">
        <f>B12*B6</f>
        <v/>
      </c>
      <c r="C23" s="27">
        <f>IF($B$24=0,"",B23/$B$24)</f>
        <v/>
      </c>
    </row>
    <row r="24">
      <c r="A24" s="19" t="inlineStr">
        <is>
          <t>إجمالي التكلفة</t>
        </is>
      </c>
      <c r="B24" s="26">
        <f>SUM(B20:B23)</f>
        <v/>
      </c>
    </row>
    <row r="25">
      <c r="A25" s="19" t="inlineStr">
        <is>
          <t>صافي الربح السنوي</t>
        </is>
      </c>
      <c r="B25" s="26">
        <f>B19-B24</f>
        <v/>
      </c>
    </row>
    <row r="26">
      <c r="A26" s="24" t="inlineStr">
        <is>
          <t>ربح الخلية</t>
        </is>
      </c>
      <c r="B26" s="25">
        <f>IF(B4=0,"",B25/B4)</f>
        <v/>
      </c>
    </row>
    <row r="27">
      <c r="A27" s="24" t="inlineStr">
        <is>
          <t>أقل إيجار للخلية يغطي التكلفة بدون عسل</t>
        </is>
      </c>
      <c r="B27" s="25">
        <f>IF(B4*B6=0,"",B24/(B4*B6))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2026-10-30T04:46:24Z</dcterms:created>
  <dcterms:modified xmlns:dcterms="http://purl.org/dc/terms/" xmlns:xsi="http://www.w3.org/2001/XMLSchema-instance" xsi:type="dcterms:W3CDTF">2026-10-30T04:46:24Z</dcterms:modified>
</cp:coreProperties>
</file>