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دورة" sheetId="3" state="visible" r:id="rId3"/>
  </sheets>
  <definedNames>
    <definedName name="_xlnm.Print_Area" localSheetId="2">'الدورة'!$A$1:$C$27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2"/>
    </font>
    <font>
      <name val="Arial"/>
      <b val="1"/>
      <color rgb="00000000"/>
      <sz val="11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3" borderId="0" applyAlignment="1" pivotButton="0" quotePrefix="0" xfId="0">
      <alignment horizontal="right" vertical="center"/>
    </xf>
    <xf numFmtId="0" fontId="15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6" fillId="3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164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164" fontId="16" fillId="3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توزيع التكلفة</a:t>
            </a:r>
          </a:p>
        </rich>
      </tx>
    </title>
    <plotArea>
      <pieChart>
        <varyColors val="1"/>
        <ser>
          <idx val="0"/>
          <order val="0"/>
          <tx>
            <strRef>
              <f>'الدورة'!B18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4213D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B08D5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5B7DB1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8A9BB8"/>
              </a:solidFill>
              <a:ln xmlns:a="http://schemas.openxmlformats.org/drawingml/2006/main">
                <a:prstDash val="solid"/>
              </a:ln>
            </spPr>
          </dPt>
          <cat>
            <numRef>
              <f>'الدورة'!$A$19:$A$22</f>
            </numRef>
          </cat>
          <val>
            <numRef>
              <f>'الدورة'!$B$19:$B$22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43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تكلفة وربحية مزرعة عيش الغراب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لمشروعات زراعة عيش الغراب (المشروم) المحاري في الغرف والبدرومات: من عدد الأكياس وتكلفتها ونسبة التلوث وإنتاج الكيس وسعر البيع وعدد الدورات والعمالة والكهرباء والإيجار والتعبئة، يحسب الإنتاج والإيراد والتكاليف وربح الدورة والسنة وتكلفة الكيلو.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عدد الأكياس في الدورة وتكلفة تجهيز الكيس، ثم الإنتاج المتوقع وسعر البيع للمطاعم أو التجار.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التلوث أكبر خطر؛ التعقيم الجيد والتهوية يخفضانه. المشروم سريع التلف فاتفق على التسويق قبل بدء الدورة. الإنتاج يأتي على 2 إلى 3 قطفات.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rightToLeft="1"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12" customWidth="1" min="3" max="3"/>
  </cols>
  <sheetData>
    <row r="1" ht="30" customHeight="1">
      <c r="A1" s="15" t="inlineStr">
        <is>
          <t>مزرعة مشروم 2000 كيس</t>
        </is>
      </c>
      <c r="B1" s="16" t="n"/>
      <c r="C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المدخلات</t>
        </is>
      </c>
    </row>
    <row r="4">
      <c r="A4" s="19" t="inlineStr">
        <is>
          <t>عدد الأكياس في الدورة</t>
        </is>
      </c>
      <c r="B4" s="20" t="n">
        <v>2000</v>
      </c>
    </row>
    <row r="5">
      <c r="A5" s="19" t="inlineStr">
        <is>
          <t>تكلفة الكيس (قش وتقاوي وتعقيم)</t>
        </is>
      </c>
      <c r="B5" s="21" t="n">
        <v>28</v>
      </c>
    </row>
    <row r="6">
      <c r="A6" s="19" t="inlineStr">
        <is>
          <t>نسبة التلوث والفقد</t>
        </is>
      </c>
      <c r="B6" s="22" t="n">
        <v>0.08</v>
      </c>
    </row>
    <row r="7">
      <c r="A7" s="19" t="inlineStr">
        <is>
          <t>إنتاج الكيس (كجم)</t>
        </is>
      </c>
      <c r="B7" s="21" t="n">
        <v>1</v>
      </c>
    </row>
    <row r="8">
      <c r="A8" s="19" t="inlineStr">
        <is>
          <t>سعر بيع الكيلو</t>
        </is>
      </c>
      <c r="B8" s="21" t="n">
        <v>60</v>
      </c>
    </row>
    <row r="9">
      <c r="A9" s="19" t="inlineStr">
        <is>
          <t>عدد الدورات في السنة</t>
        </is>
      </c>
      <c r="B9" s="20" t="n">
        <v>6</v>
      </c>
    </row>
    <row r="10">
      <c r="A10" s="19" t="inlineStr">
        <is>
          <t>العمالة في الدورة</t>
        </is>
      </c>
      <c r="B10" s="20" t="n">
        <v>12000</v>
      </c>
    </row>
    <row r="11">
      <c r="A11" s="19" t="inlineStr">
        <is>
          <t>كهرباء ورطوبة في الدورة</t>
        </is>
      </c>
      <c r="B11" s="20" t="n">
        <v>4000</v>
      </c>
    </row>
    <row r="12">
      <c r="A12" s="19" t="inlineStr">
        <is>
          <t>إيجار المكان شهريًا</t>
        </is>
      </c>
      <c r="B12" s="20" t="n">
        <v>3000</v>
      </c>
    </row>
    <row r="13">
      <c r="A13" s="19" t="inlineStr">
        <is>
          <t>تعبئة للكيلو</t>
        </is>
      </c>
      <c r="B13" s="21" t="n">
        <v>4</v>
      </c>
    </row>
    <row r="15">
      <c r="A15" s="18" t="inlineStr">
        <is>
          <t>النتائج</t>
        </is>
      </c>
      <c r="C15" s="23" t="inlineStr">
        <is>
          <t>النسبة</t>
        </is>
      </c>
    </row>
    <row r="16">
      <c r="A16" s="24" t="inlineStr">
        <is>
          <t>الأكياس المنتجة</t>
        </is>
      </c>
      <c r="B16" s="25">
        <f>B4*(1-B6)</f>
        <v/>
      </c>
    </row>
    <row r="17">
      <c r="A17" s="24" t="inlineStr">
        <is>
          <t>الإنتاج (كجم)</t>
        </is>
      </c>
      <c r="B17" s="25">
        <f>B16*B7</f>
        <v/>
      </c>
    </row>
    <row r="18">
      <c r="A18" s="24" t="inlineStr">
        <is>
          <t>إيراد الدورة</t>
        </is>
      </c>
      <c r="B18" s="25">
        <f>B17*B8</f>
        <v/>
      </c>
    </row>
    <row r="19">
      <c r="A19" s="24" t="inlineStr">
        <is>
          <t>الأكياس</t>
        </is>
      </c>
      <c r="B19" s="25">
        <f>B4*B5</f>
        <v/>
      </c>
      <c r="C19" s="26">
        <f>IF($B$23=0,"",B19/$B$23)</f>
        <v/>
      </c>
    </row>
    <row r="20">
      <c r="A20" s="24" t="inlineStr">
        <is>
          <t>التعبئة</t>
        </is>
      </c>
      <c r="B20" s="25">
        <f>B17*B13</f>
        <v/>
      </c>
      <c r="C20" s="26">
        <f>IF($B$23=0,"",B20/$B$23)</f>
        <v/>
      </c>
    </row>
    <row r="21">
      <c r="A21" s="24" t="inlineStr">
        <is>
          <t>عمالة وكهرباء</t>
        </is>
      </c>
      <c r="B21" s="25">
        <f>B10+B11</f>
        <v/>
      </c>
      <c r="C21" s="26">
        <f>IF($B$23=0,"",B21/$B$23)</f>
        <v/>
      </c>
    </row>
    <row r="22">
      <c r="A22" s="24" t="inlineStr">
        <is>
          <t>الإيجار للدورة</t>
        </is>
      </c>
      <c r="B22" s="25">
        <f>IF(B9=0,0,B12*12/B9)</f>
        <v/>
      </c>
      <c r="C22" s="26">
        <f>IF($B$23=0,"",B22/$B$23)</f>
        <v/>
      </c>
    </row>
    <row r="23">
      <c r="A23" s="19" t="inlineStr">
        <is>
          <t>إجمالي تكلفة الدورة</t>
        </is>
      </c>
      <c r="B23" s="27">
        <f>SUM(B19:B22)</f>
        <v/>
      </c>
    </row>
    <row r="24">
      <c r="A24" s="19" t="inlineStr">
        <is>
          <t>ربح الدورة</t>
        </is>
      </c>
      <c r="B24" s="27">
        <f>B18-B23</f>
        <v/>
      </c>
    </row>
    <row r="25">
      <c r="A25" s="24" t="inlineStr">
        <is>
          <t>الربح السنوي</t>
        </is>
      </c>
      <c r="B25" s="25">
        <f>B24*B9</f>
        <v/>
      </c>
    </row>
    <row r="26">
      <c r="A26" s="24" t="inlineStr">
        <is>
          <t>تكلفة الكيلو</t>
        </is>
      </c>
      <c r="B26" s="28">
        <f>IF(B17=0,"",B23/B17)</f>
        <v/>
      </c>
    </row>
    <row r="27">
      <c r="A27" s="24" t="inlineStr">
        <is>
          <t>هامش الربح</t>
        </is>
      </c>
      <c r="B27" s="26">
        <f>IF(B18=0,"",B24/B18)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1:C1"/>
    <mergeCell ref="A3:C3"/>
    <mergeCell ref="A2:C2"/>
    <mergeCell ref="A15:B15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2026-10-31T20:03:25Z</dcterms:created>
  <dcterms:modified xmlns:dcterms="http://purl.org/dc/terms/" xmlns:xsi="http://www.w3.org/2001/XMLSchema-instance" xsi:type="dcterms:W3CDTF">2026-10-31T20:03:25Z</dcterms:modified>
</cp:coreProperties>
</file>