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جلسات" sheetId="3" state="visible" r:id="rId3"/>
  </sheets>
  <definedNames>
    <definedName name="_xlnm.Print_Area" localSheetId="2">'الجلسات'!$A$1:$J$25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إيرادات مركز العلاج الطبيعي ونصيب الأخصائيين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لمراكز العلاج الطبيعي والتأهيل: لكل أخصائي عدد الجلسات وسعر الجلسة ونسبته والجلسات المتاحة، فيحسب الإيراد ونصيب الأخصائي ونصيب المركز ونسبة الإشغال، ثم صافي ربح المركز بعد المستهلكات للجلسة والمصروفات الثابتة.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الأخصائيين ونسبة كل منهم المتفق عليها، وعدد جلسات الشهر من دفتر المواعيد، والجلسات المتاحة حسب ساعات عمله.</t>
        </is>
      </c>
    </row>
    <row r="8" ht="18" customHeight="1">
      <c r="A8" s="11" t="inlineStr">
        <is>
          <t>•</t>
        </is>
      </c>
      <c r="B8" s="12" t="inlineStr">
        <is>
          <t>اكتب المصروفات الثابتة وتكلفة المستهلكات (جل، أقطاب، مناشف) للجلسة.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الإشغال المنخفض لأخصائي قد يعني حاجة لتسويق تخصصه أو تقليل ساعاته. باقات الجلسات المدفوعة مقدمًا تحسن السيولة وتقلل الغياب.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10" customWidth="1" min="4" max="4"/>
    <col width="10" customWidth="1" min="5" max="5"/>
    <col width="10" customWidth="1" min="6" max="6"/>
    <col width="12" customWidth="1" min="7" max="7"/>
    <col width="12" customWidth="1" min="8" max="8"/>
    <col width="12" customWidth="1" min="9" max="9"/>
    <col width="9" customWidth="1" min="10" max="10"/>
  </cols>
  <sheetData>
    <row r="1" ht="30" customHeight="1">
      <c r="A1" s="15" t="inlineStr">
        <is>
          <t>مركز العلاج الطبيعي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الأخصائي</t>
        </is>
      </c>
      <c r="B4" s="18" t="inlineStr">
        <is>
          <t>التخصص</t>
        </is>
      </c>
      <c r="C4" s="18" t="inlineStr">
        <is>
          <t>الجلسات</t>
        </is>
      </c>
      <c r="D4" s="18" t="inlineStr">
        <is>
          <t>سعر الجلسة</t>
        </is>
      </c>
      <c r="E4" s="18" t="inlineStr">
        <is>
          <t>نسبة الأخصائي</t>
        </is>
      </c>
      <c r="F4" s="18" t="inlineStr">
        <is>
          <t>الجلسات المتاحة</t>
        </is>
      </c>
      <c r="G4" s="18" t="inlineStr">
        <is>
          <t>الإيراد</t>
        </is>
      </c>
      <c r="H4" s="18" t="inlineStr">
        <is>
          <t>نصيب الأخصائي</t>
        </is>
      </c>
      <c r="I4" s="18" t="inlineStr">
        <is>
          <t>نصيب المركز</t>
        </is>
      </c>
      <c r="J4" s="18" t="inlineStr">
        <is>
          <t>الإشغال</t>
        </is>
      </c>
    </row>
    <row r="5">
      <c r="A5" s="19" t="inlineStr">
        <is>
          <t>د. أحمد سالم</t>
        </is>
      </c>
      <c r="B5" s="19" t="inlineStr">
        <is>
          <t>عظام وعمود فقري</t>
        </is>
      </c>
      <c r="C5" s="20" t="n">
        <v>160</v>
      </c>
      <c r="D5" s="20" t="n">
        <v>350</v>
      </c>
      <c r="E5" s="21" t="n">
        <v>0.4</v>
      </c>
      <c r="F5" s="20" t="n">
        <v>180</v>
      </c>
      <c r="G5" s="22">
        <f>IF(A5="","",N(C5)*N(D5))</f>
        <v/>
      </c>
      <c r="H5" s="22">
        <f>IF(A5="","",G5*N(E5))</f>
        <v/>
      </c>
      <c r="I5" s="22">
        <f>IF(A5="","",G5-H5)</f>
        <v/>
      </c>
      <c r="J5" s="23">
        <f>IF(OR(A5="",N(F5)=0),"",N(C5)/F5)</f>
        <v/>
      </c>
    </row>
    <row r="6">
      <c r="A6" s="19" t="inlineStr">
        <is>
          <t>د. منة الله فاروق</t>
        </is>
      </c>
      <c r="B6" s="19" t="inlineStr">
        <is>
          <t>تأهيل رياضي</t>
        </is>
      </c>
      <c r="C6" s="20" t="n">
        <v>130</v>
      </c>
      <c r="D6" s="20" t="n">
        <v>400</v>
      </c>
      <c r="E6" s="21" t="n">
        <v>0.4</v>
      </c>
      <c r="F6" s="20" t="n">
        <v>160</v>
      </c>
      <c r="G6" s="22">
        <f>IF(A6="","",N(C6)*N(D6))</f>
        <v/>
      </c>
      <c r="H6" s="22">
        <f>IF(A6="","",G6*N(E6))</f>
        <v/>
      </c>
      <c r="I6" s="22">
        <f>IF(A6="","",G6-H6)</f>
        <v/>
      </c>
      <c r="J6" s="23">
        <f>IF(OR(A6="",N(F6)=0),"",N(C6)/F6)</f>
        <v/>
      </c>
    </row>
    <row r="7">
      <c r="A7" s="19" t="inlineStr">
        <is>
          <t>د. محمود عزت</t>
        </is>
      </c>
      <c r="B7" s="19" t="inlineStr">
        <is>
          <t>أعصاب</t>
        </is>
      </c>
      <c r="C7" s="20" t="n">
        <v>90</v>
      </c>
      <c r="D7" s="20" t="n">
        <v>300</v>
      </c>
      <c r="E7" s="21" t="n">
        <v>0.4</v>
      </c>
      <c r="F7" s="20" t="n">
        <v>160</v>
      </c>
      <c r="G7" s="22">
        <f>IF(A7="","",N(C7)*N(D7))</f>
        <v/>
      </c>
      <c r="H7" s="22">
        <f>IF(A7="","",G7*N(E7))</f>
        <v/>
      </c>
      <c r="I7" s="22">
        <f>IF(A7="","",G7-H7)</f>
        <v/>
      </c>
      <c r="J7" s="23">
        <f>IF(OR(A7="",N(F7)=0),"",N(C7)/F7)</f>
        <v/>
      </c>
    </row>
    <row r="8">
      <c r="A8" s="19" t="inlineStr">
        <is>
          <t>د. سلمى رأفت</t>
        </is>
      </c>
      <c r="B8" s="19" t="inlineStr">
        <is>
          <t>أطفال</t>
        </is>
      </c>
      <c r="C8" s="20" t="n">
        <v>110</v>
      </c>
      <c r="D8" s="20" t="n">
        <v>320</v>
      </c>
      <c r="E8" s="21" t="n">
        <v>0.4</v>
      </c>
      <c r="F8" s="20" t="n">
        <v>150</v>
      </c>
      <c r="G8" s="22">
        <f>IF(A8="","",N(C8)*N(D8))</f>
        <v/>
      </c>
      <c r="H8" s="22">
        <f>IF(A8="","",G8*N(E8))</f>
        <v/>
      </c>
      <c r="I8" s="22">
        <f>IF(A8="","",G8-H8)</f>
        <v/>
      </c>
      <c r="J8" s="23">
        <f>IF(OR(A8="",N(F8)=0),"",N(C8)/F8)</f>
        <v/>
      </c>
    </row>
    <row r="9">
      <c r="A9" s="19" t="inlineStr">
        <is>
          <t>د. يوسف كمال</t>
        </is>
      </c>
      <c r="B9" s="19" t="inlineStr">
        <is>
          <t>ما بعد الجراحة</t>
        </is>
      </c>
      <c r="C9" s="20" t="n">
        <v>70</v>
      </c>
      <c r="D9" s="20" t="n">
        <v>380</v>
      </c>
      <c r="E9" s="21" t="n">
        <v>0.45</v>
      </c>
      <c r="F9" s="20" t="n">
        <v>120</v>
      </c>
      <c r="G9" s="22">
        <f>IF(A9="","",N(C9)*N(D9))</f>
        <v/>
      </c>
      <c r="H9" s="22">
        <f>IF(A9="","",G9*N(E9))</f>
        <v/>
      </c>
      <c r="I9" s="22">
        <f>IF(A9="","",G9-H9)</f>
        <v/>
      </c>
      <c r="J9" s="23">
        <f>IF(OR(A9="",N(F9)=0),"",N(C9)/F9)</f>
        <v/>
      </c>
    </row>
    <row r="10">
      <c r="A10" s="19" t="n"/>
      <c r="B10" s="19" t="n"/>
      <c r="C10" s="20" t="n"/>
      <c r="D10" s="20" t="n"/>
      <c r="E10" s="21" t="n"/>
      <c r="F10" s="20" t="n"/>
      <c r="G10" s="22">
        <f>IF(A10="","",N(C10)*N(D10))</f>
        <v/>
      </c>
      <c r="H10" s="22">
        <f>IF(A10="","",G10*N(E10))</f>
        <v/>
      </c>
      <c r="I10" s="22">
        <f>IF(A10="","",G10-H10)</f>
        <v/>
      </c>
      <c r="J10" s="23">
        <f>IF(OR(A10="",N(F10)=0),"",N(C10)/F10)</f>
        <v/>
      </c>
    </row>
    <row r="11">
      <c r="A11" s="19" t="n"/>
      <c r="B11" s="19" t="n"/>
      <c r="C11" s="20" t="n"/>
      <c r="D11" s="20" t="n"/>
      <c r="E11" s="21" t="n"/>
      <c r="F11" s="20" t="n"/>
      <c r="G11" s="22">
        <f>IF(A11="","",N(C11)*N(D11))</f>
        <v/>
      </c>
      <c r="H11" s="22">
        <f>IF(A11="","",G11*N(E11))</f>
        <v/>
      </c>
      <c r="I11" s="22">
        <f>IF(A11="","",G11-H11)</f>
        <v/>
      </c>
      <c r="J11" s="23">
        <f>IF(OR(A11="",N(F11)=0),"",N(C11)/F11)</f>
        <v/>
      </c>
    </row>
    <row r="12">
      <c r="A12" s="19" t="n"/>
      <c r="B12" s="19" t="n"/>
      <c r="C12" s="20" t="n"/>
      <c r="D12" s="20" t="n"/>
      <c r="E12" s="21" t="n"/>
      <c r="F12" s="20" t="n"/>
      <c r="G12" s="22">
        <f>IF(A12="","",N(C12)*N(D12))</f>
        <v/>
      </c>
      <c r="H12" s="22">
        <f>IF(A12="","",G12*N(E12))</f>
        <v/>
      </c>
      <c r="I12" s="22">
        <f>IF(A12="","",G12-H12)</f>
        <v/>
      </c>
      <c r="J12" s="23">
        <f>IF(OR(A12="",N(F12)=0),"",N(C12)/F12)</f>
        <v/>
      </c>
    </row>
    <row r="13">
      <c r="A13" s="19" t="n"/>
      <c r="B13" s="19" t="n"/>
      <c r="C13" s="20" t="n"/>
      <c r="D13" s="20" t="n"/>
      <c r="E13" s="21" t="n"/>
      <c r="F13" s="20" t="n"/>
      <c r="G13" s="22">
        <f>IF(A13="","",N(C13)*N(D13))</f>
        <v/>
      </c>
      <c r="H13" s="22">
        <f>IF(A13="","",G13*N(E13))</f>
        <v/>
      </c>
      <c r="I13" s="22">
        <f>IF(A13="","",G13-H13)</f>
        <v/>
      </c>
      <c r="J13" s="23">
        <f>IF(OR(A13="",N(F13)=0),"",N(C13)/F13)</f>
        <v/>
      </c>
    </row>
    <row r="14">
      <c r="A14" s="19" t="n"/>
      <c r="B14" s="19" t="n"/>
      <c r="C14" s="20" t="n"/>
      <c r="D14" s="20" t="n"/>
      <c r="E14" s="21" t="n"/>
      <c r="F14" s="20" t="n"/>
      <c r="G14" s="22">
        <f>IF(A14="","",N(C14)*N(D14))</f>
        <v/>
      </c>
      <c r="H14" s="22">
        <f>IF(A14="","",G14*N(E14))</f>
        <v/>
      </c>
      <c r="I14" s="22">
        <f>IF(A14="","",G14-H14)</f>
        <v/>
      </c>
      <c r="J14" s="23">
        <f>IF(OR(A14="",N(F14)=0),"",N(C14)/F14)</f>
        <v/>
      </c>
    </row>
    <row r="15">
      <c r="A15" s="24" t="inlineStr">
        <is>
          <t>الإجمالي</t>
        </is>
      </c>
      <c r="B15" s="25" t="n"/>
      <c r="C15" s="26">
        <f>SUM(C5:C14)</f>
        <v/>
      </c>
      <c r="D15" s="25" t="n"/>
      <c r="E15" s="25" t="n"/>
      <c r="F15" s="26">
        <f>SUM(F5:F14)</f>
        <v/>
      </c>
      <c r="G15" s="26">
        <f>SUM(G5:G14)</f>
        <v/>
      </c>
      <c r="H15" s="26">
        <f>SUM(H5:H14)</f>
        <v/>
      </c>
      <c r="I15" s="26">
        <f>SUM(I5:I14)</f>
        <v/>
      </c>
      <c r="J15" s="27">
        <f>IF(F15=0,"",C15/F15)</f>
        <v/>
      </c>
    </row>
    <row r="17">
      <c r="A17" s="28" t="inlineStr">
        <is>
          <t>الإيجار</t>
        </is>
      </c>
      <c r="B17" s="20" t="n">
        <v>18000</v>
      </c>
    </row>
    <row r="18">
      <c r="A18" s="28" t="inlineStr">
        <is>
          <t>الاستقبال والنظافة</t>
        </is>
      </c>
      <c r="B18" s="20" t="n">
        <v>8000</v>
      </c>
    </row>
    <row r="19">
      <c r="A19" s="28" t="inlineStr">
        <is>
          <t>إهلاك الأجهزة</t>
        </is>
      </c>
      <c r="B19" s="20" t="n">
        <v>5000</v>
      </c>
    </row>
    <row r="20">
      <c r="A20" s="28" t="inlineStr">
        <is>
          <t>مستهلكات للجلسة</t>
        </is>
      </c>
      <c r="B20" s="20" t="n">
        <v>25</v>
      </c>
    </row>
    <row r="21">
      <c r="A21" s="29" t="inlineStr">
        <is>
          <t>نصيب المركز</t>
        </is>
      </c>
      <c r="B21" s="22">
        <f>I15</f>
        <v/>
      </c>
    </row>
    <row r="22">
      <c r="A22" s="29" t="inlineStr">
        <is>
          <t>المستهلكات</t>
        </is>
      </c>
      <c r="B22" s="22">
        <f>C15*B20</f>
        <v/>
      </c>
    </row>
    <row r="23">
      <c r="A23" s="29" t="inlineStr">
        <is>
          <t>المصروفات الثابتة</t>
        </is>
      </c>
      <c r="B23" s="22">
        <f>SUM(B17:B19)</f>
        <v/>
      </c>
    </row>
    <row r="24">
      <c r="A24" s="28" t="inlineStr">
        <is>
          <t>صافي ربح المركز</t>
        </is>
      </c>
      <c r="B24" s="30">
        <f>B21-B22-B23</f>
        <v/>
      </c>
    </row>
    <row r="25">
      <c r="A25" s="29" t="inlineStr">
        <is>
          <t>صافي الربح للجلسة</t>
        </is>
      </c>
      <c r="B25" s="31">
        <f>IF(C15=0,"",B24/C15)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J5:J14">
    <cfRule type="cellIs" priority="1" operator="lessThan" dxfId="0">
      <formula>0.6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2026-10-31T20:03:25Z</dcterms:created>
  <dcterms:modified xmlns:dcterms="http://purl.org/dc/terms/" xmlns:xsi="http://www.w3.org/2001/XMLSchema-instance" xsi:type="dcterms:W3CDTF">2026-10-31T20:03:25Z</dcterms:modified>
</cp:coreProperties>
</file>