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خط" sheetId="3" state="visible" r:id="rId3"/>
  </sheets>
  <definedNames>
    <definedName name="_xlnm.Print_Area" localSheetId="2">'الخط'!$A$1:$C$26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"/>
    <numFmt numFmtId="165" formatCode="0.0%"/>
    <numFmt numFmtId="166" formatCode="#,##0.00;[Red]-#,##0.00"/>
    <numFmt numFmtId="167" formatCode="0.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7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التكلفة</a:t>
            </a:r>
          </a:p>
        </rich>
      </tx>
    </title>
    <plotArea>
      <pieChart>
        <varyColors val="1"/>
        <ser>
          <idx val="0"/>
          <order val="0"/>
          <tx>
            <strRef>
              <f>'الخط'!B18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cat>
            <numRef>
              <f>'الخط'!$A$19:$A$21</f>
            </numRef>
          </cat>
          <val>
            <numRef>
              <f>'الخط'!$B$19:$B$21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إيراد وربح الميكروباص على الخط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لأصحاب الميكروباص والسائقين على خطوط الأجرة: من عدد الرحلات والركاب ونسبة الامتلاء والأجرة واستهلاك السولار ويومية السائق ورسوم الموقف وأيام العمل والصيانة والترخيص، يحسب إيراد اليوم وصافيه وربح المالك الشهري ونسبة الامتلاء اللازمة للتعادل.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سجّل متوسط الرحلات والركاب لأسبوع، ثم اكتب الأجرة الرسمية وسعر السولار ويومية السائق.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إذا كان السائق يعمل بنسبة من الإيراد بدل اليومية فاحسب اليومية = النسبة × إيراد اليوم. الإهلاك وقسط الشراء غير محسوبين؛ أضفهما للصيانة إن أردت الربح الكامل.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rightToLeft="1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2" customWidth="1" min="3" max="3"/>
  </cols>
  <sheetData>
    <row r="1" ht="30" customHeight="1">
      <c r="A1" s="15" t="inlineStr">
        <is>
          <t>ميكروباص 14 راكبًا - خط داخلي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رحلات الخط يوميًا (ذهاب أو عودة)</t>
        </is>
      </c>
      <c r="B4" s="20" t="n">
        <v>10</v>
      </c>
    </row>
    <row r="5">
      <c r="A5" s="19" t="inlineStr">
        <is>
          <t>عدد الركاب في الرحلة</t>
        </is>
      </c>
      <c r="B5" s="20" t="n">
        <v>13</v>
      </c>
    </row>
    <row r="6">
      <c r="A6" s="19" t="inlineStr">
        <is>
          <t>متوسط نسبة امتلاء الرحلة</t>
        </is>
      </c>
      <c r="B6" s="21" t="n">
        <v>0.85</v>
      </c>
    </row>
    <row r="7">
      <c r="A7" s="19" t="inlineStr">
        <is>
          <t>الأجرة للراكب</t>
        </is>
      </c>
      <c r="B7" s="22" t="n">
        <v>15</v>
      </c>
    </row>
    <row r="8">
      <c r="A8" s="19" t="inlineStr">
        <is>
          <t>سولار للرحلة (لتر)</t>
        </is>
      </c>
      <c r="B8" s="22" t="n">
        <v>3.5</v>
      </c>
    </row>
    <row r="9">
      <c r="A9" s="19" t="inlineStr">
        <is>
          <t>سعر لتر السولار</t>
        </is>
      </c>
      <c r="B9" s="22" t="n">
        <v>18</v>
      </c>
    </row>
    <row r="10">
      <c r="A10" s="19" t="inlineStr">
        <is>
          <t>يومية السائق</t>
        </is>
      </c>
      <c r="B10" s="20" t="n">
        <v>400</v>
      </c>
    </row>
    <row r="11">
      <c r="A11" s="19" t="inlineStr">
        <is>
          <t>رسوم الموقف والكارتة يوميًا</t>
        </is>
      </c>
      <c r="B11" s="20" t="n">
        <v>60</v>
      </c>
    </row>
    <row r="12">
      <c r="A12" s="19" t="inlineStr">
        <is>
          <t>أيام العمل في الشهر</t>
        </is>
      </c>
      <c r="B12" s="20" t="n">
        <v>26</v>
      </c>
    </row>
    <row r="13">
      <c r="A13" s="19" t="inlineStr">
        <is>
          <t>صيانة وزيوت شهريًا</t>
        </is>
      </c>
      <c r="B13" s="20" t="n">
        <v>3500</v>
      </c>
    </row>
    <row r="14">
      <c r="A14" s="19" t="inlineStr">
        <is>
          <t>ترخيص وتأمين شهريًا</t>
        </is>
      </c>
      <c r="B14" s="20" t="n">
        <v>1200</v>
      </c>
    </row>
    <row r="16">
      <c r="A16" s="18" t="inlineStr">
        <is>
          <t>النتائج</t>
        </is>
      </c>
      <c r="C16" s="23" t="inlineStr">
        <is>
          <t>النسبة</t>
        </is>
      </c>
    </row>
    <row r="17">
      <c r="A17" s="24" t="inlineStr">
        <is>
          <t>ركاب اليوم</t>
        </is>
      </c>
      <c r="B17" s="25">
        <f>B4*B5*B6</f>
        <v/>
      </c>
    </row>
    <row r="18">
      <c r="A18" s="24" t="inlineStr">
        <is>
          <t>إيراد اليوم</t>
        </is>
      </c>
      <c r="B18" s="26">
        <f>B17*B7</f>
        <v/>
      </c>
    </row>
    <row r="19">
      <c r="A19" s="24" t="inlineStr">
        <is>
          <t>سولار اليوم</t>
        </is>
      </c>
      <c r="B19" s="26">
        <f>B4*B8*B9</f>
        <v/>
      </c>
      <c r="C19" s="27">
        <f>IF($B$18=0,"",B19/$B$18)</f>
        <v/>
      </c>
    </row>
    <row r="20">
      <c r="A20" s="24" t="inlineStr">
        <is>
          <t>يومية السائق</t>
        </is>
      </c>
      <c r="B20" s="26">
        <f>B10</f>
        <v/>
      </c>
      <c r="C20" s="27">
        <f>IF($B$18=0,"",B20/$B$18)</f>
        <v/>
      </c>
    </row>
    <row r="21">
      <c r="A21" s="24" t="inlineStr">
        <is>
          <t>رسوم الموقف</t>
        </is>
      </c>
      <c r="B21" s="26">
        <f>B11</f>
        <v/>
      </c>
      <c r="C21" s="27">
        <f>IF($B$18=0,"",B21/$B$18)</f>
        <v/>
      </c>
    </row>
    <row r="22">
      <c r="A22" s="19" t="inlineStr">
        <is>
          <t>صافي اليوم</t>
        </is>
      </c>
      <c r="B22" s="28">
        <f>B18-B19-B20-B21</f>
        <v/>
      </c>
    </row>
    <row r="23">
      <c r="A23" s="24" t="inlineStr">
        <is>
          <t>صافي الشهر قبل الثابت</t>
        </is>
      </c>
      <c r="B23" s="26">
        <f>B22*B12</f>
        <v/>
      </c>
    </row>
    <row r="24">
      <c r="A24" s="24" t="inlineStr">
        <is>
          <t>الصيانة والترخيص</t>
        </is>
      </c>
      <c r="B24" s="26">
        <f>B13+B14</f>
        <v/>
      </c>
    </row>
    <row r="25">
      <c r="A25" s="19" t="inlineStr">
        <is>
          <t>ربح المالك الشهري</t>
        </is>
      </c>
      <c r="B25" s="28">
        <f>B23-B24</f>
        <v/>
      </c>
    </row>
    <row r="26">
      <c r="A26" s="24" t="inlineStr">
        <is>
          <t>نسبة امتلاء التعادل</t>
        </is>
      </c>
      <c r="B26" s="27">
        <f>IF(B4*B5*B7*B12=0,"",(B19*B12+B20*B12+B21*B12+B24)/(B4*B5*B7*B12))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16:B16"/>
    <mergeCell ref="A3:C3"/>
    <mergeCell ref="A2:C2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2026-10-31T20:03:25Z</dcterms:created>
  <dcterms:modified xmlns:dcterms="http://purl.org/dc/terms/" xmlns:xsi="http://www.w3.org/2001/XMLSchema-instance" xsi:type="dcterms:W3CDTF">2026-10-31T20:03:25Z</dcterms:modified>
</cp:coreProperties>
</file>