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حطة" sheetId="3" state="visible" r:id="rId3"/>
  </sheets>
  <definedNames>
    <definedName name="_xlnm.Print_Area" localSheetId="2">'المحطة'!$A$1:$C$23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0.0"/>
    <numFmt numFmtId="167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'المحطة'!B17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'المحطة'!$A$18:$A$19</f>
            </numRef>
          </cat>
          <val>
            <numRef>
              <f>'المحطة'!$B$18:$B$19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محطة تنقية وتعبئة جالونات المياه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لمحطات تنقية المياه بالتناضح العكسي وتعبئة الجالونات: من عدد الجالونات وسعرها وأيام العمل والفلاتر والكهرباء والإيجار والعامل والأغطية والإهلاك والتراخيص، يحسب الإيراد والتكاليف وصافي الربح وعدد جالونات التعادل اليومي وتكلفة الجالون.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متوسط الجالونات المبيعة يوميًا وسعرها، ثم تكلفة تغيير الفلاتر موزعة على الشهر وباقي المصروفات.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التحاليل الدورية للمياه وترخيص المحطة شرط أساسي؛ لا توفر فيهما. التوصيل للمنازل يزيد البيع لكن أضف تكلفته أو رسمه.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محطة مياه - شهر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جالونات يوميًا (19 لتر)</t>
        </is>
      </c>
      <c r="B4" s="20" t="n">
        <v>120</v>
      </c>
    </row>
    <row r="5">
      <c r="A5" s="19" t="inlineStr">
        <is>
          <t>سعر الجالون</t>
        </is>
      </c>
      <c r="B5" s="21" t="n">
        <v>10</v>
      </c>
    </row>
    <row r="6">
      <c r="A6" s="19" t="inlineStr">
        <is>
          <t>أيام العمل في الشهر</t>
        </is>
      </c>
      <c r="B6" s="20" t="n">
        <v>30</v>
      </c>
    </row>
    <row r="7">
      <c r="A7" s="19" t="inlineStr">
        <is>
          <t>فلاتر وممبرين شهريًا</t>
        </is>
      </c>
      <c r="B7" s="20" t="n">
        <v>2500</v>
      </c>
    </row>
    <row r="8">
      <c r="A8" s="19" t="inlineStr">
        <is>
          <t>كهرباء ومياه للجالون</t>
        </is>
      </c>
      <c r="B8" s="21" t="n">
        <v>0.8</v>
      </c>
    </row>
    <row r="9">
      <c r="A9" s="19" t="inlineStr">
        <is>
          <t>الإيجار</t>
        </is>
      </c>
      <c r="B9" s="20" t="n">
        <v>4000</v>
      </c>
    </row>
    <row r="10">
      <c r="A10" s="19" t="inlineStr">
        <is>
          <t>العامل</t>
        </is>
      </c>
      <c r="B10" s="20" t="n">
        <v>6000</v>
      </c>
    </row>
    <row r="11">
      <c r="A11" s="19" t="inlineStr">
        <is>
          <t>أغطية وتعقيم للجالون</t>
        </is>
      </c>
      <c r="B11" s="21" t="n">
        <v>0.5</v>
      </c>
    </row>
    <row r="12">
      <c r="A12" s="19" t="inlineStr">
        <is>
          <t>إهلاك الأجهزة شهريًا</t>
        </is>
      </c>
      <c r="B12" s="20" t="n">
        <v>1500</v>
      </c>
    </row>
    <row r="13">
      <c r="A13" s="19" t="inlineStr">
        <is>
          <t>ترخيص وتحاليل شهريًا</t>
        </is>
      </c>
      <c r="B13" s="20" t="n">
        <v>500</v>
      </c>
    </row>
    <row r="15">
      <c r="A15" s="18" t="inlineStr">
        <is>
          <t>النتائج</t>
        </is>
      </c>
      <c r="C15" s="22" t="inlineStr">
        <is>
          <t>النسبة</t>
        </is>
      </c>
    </row>
    <row r="16">
      <c r="A16" s="23" t="inlineStr">
        <is>
          <t>الجالونات الشهرية</t>
        </is>
      </c>
      <c r="B16" s="24">
        <f>B4*B6</f>
        <v/>
      </c>
    </row>
    <row r="17">
      <c r="A17" s="23" t="inlineStr">
        <is>
          <t>الإيراد الشهري</t>
        </is>
      </c>
      <c r="B17" s="24">
        <f>B16*B5</f>
        <v/>
      </c>
    </row>
    <row r="18">
      <c r="A18" s="23" t="inlineStr">
        <is>
          <t>تكلفة متغيرة</t>
        </is>
      </c>
      <c r="B18" s="24">
        <f>B16*(B8+B11)</f>
        <v/>
      </c>
      <c r="C18" s="25">
        <f>IF($B$20=0,"",B18/$B$20)</f>
        <v/>
      </c>
    </row>
    <row r="19">
      <c r="A19" s="23" t="inlineStr">
        <is>
          <t>تكاليف ثابتة</t>
        </is>
      </c>
      <c r="B19" s="24">
        <f>B7+B9+B10+B12+B13</f>
        <v/>
      </c>
      <c r="C19" s="25">
        <f>IF($B$20=0,"",B19/$B$20)</f>
        <v/>
      </c>
    </row>
    <row r="20">
      <c r="A20" s="19" t="inlineStr">
        <is>
          <t>إجمالي التكلفة</t>
        </is>
      </c>
      <c r="B20" s="26">
        <f>B18+B19</f>
        <v/>
      </c>
    </row>
    <row r="21">
      <c r="A21" s="19" t="inlineStr">
        <is>
          <t>صافي الربح الشهري</t>
        </is>
      </c>
      <c r="B21" s="26">
        <f>B17-B20</f>
        <v/>
      </c>
    </row>
    <row r="22">
      <c r="A22" s="23" t="inlineStr">
        <is>
          <t>جالونات التعادل يوميًا</t>
        </is>
      </c>
      <c r="B22" s="27">
        <f>IF(OR(B6=0,B5-B8-B11&lt;=0),"",B19/(B5-B8-B11)/B6)</f>
        <v/>
      </c>
    </row>
    <row r="23">
      <c r="A23" s="23" t="inlineStr">
        <is>
          <t>تكلفة الجالون</t>
        </is>
      </c>
      <c r="B23" s="28">
        <f>IF(B16=0,"",B20/B16)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5:B15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