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يارات" sheetId="3" state="visible" r:id="rId3"/>
  </sheets>
  <definedNames>
    <definedName name="_xlnm.Print_Area" localSheetId="2">'السيارات'!$A$1:$J$32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مكتب تأجير السيارات لكل سيارة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لمكاتب تأجير السيارات: لكل سيارة السعر اليومي والأيام المؤجرة والقسط أو الإهلاك والصيانة والتأمين، فيحسب الإيراد والتكلفة والربح ونسبة التشغيل، ثم صافي ربح المكتب بعد الإيجار والرواتب.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أيام الشهر، ثم كل سيارة بسعرها وأيام تأجيرها من دفتر العقود وتكاليفها الشهرية.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الوقود على المستأجر عادة. اشترط تأمينًا وصورة الرخصة، ووثّق حالة السيارة بالصور عند التسليم. السيارة التي تشغيلها أقل من 50% فكّر في بيعها.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9" customWidth="1" min="3" max="3"/>
    <col width="11" customWidth="1" min="4" max="4"/>
    <col width="10" customWidth="1" min="5" max="5"/>
    <col width="10" customWidth="1" min="6" max="6"/>
    <col width="12" customWidth="1" min="7" max="7"/>
    <col width="12" customWidth="1" min="8" max="8"/>
    <col width="12" customWidth="1" min="9" max="9"/>
    <col width="9" customWidth="1" min="10" max="10"/>
  </cols>
  <sheetData>
    <row r="1" ht="30" customHeight="1">
      <c r="A1" s="15" t="inlineStr">
        <is>
          <t>مكتب تأجير السيارات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أيام الشهر</t>
        </is>
      </c>
      <c r="B3" s="19" t="n">
        <v>30</v>
      </c>
    </row>
    <row r="5" ht="36" customHeight="1">
      <c r="A5" s="20" t="inlineStr">
        <is>
          <t>السيارة</t>
        </is>
      </c>
      <c r="B5" s="20" t="inlineStr">
        <is>
          <t>السعر اليومي</t>
        </is>
      </c>
      <c r="C5" s="20" t="inlineStr">
        <is>
          <t>أيام التأجير</t>
        </is>
      </c>
      <c r="D5" s="20" t="inlineStr">
        <is>
          <t>قسط أو إهلاك</t>
        </is>
      </c>
      <c r="E5" s="20" t="inlineStr">
        <is>
          <t>الصيانة</t>
        </is>
      </c>
      <c r="F5" s="20" t="inlineStr">
        <is>
          <t>تأمين وترخيص</t>
        </is>
      </c>
      <c r="G5" s="20" t="inlineStr">
        <is>
          <t>الإيراد</t>
        </is>
      </c>
      <c r="H5" s="20" t="inlineStr">
        <is>
          <t>التكلفة</t>
        </is>
      </c>
      <c r="I5" s="20" t="inlineStr">
        <is>
          <t>الربح</t>
        </is>
      </c>
      <c r="J5" s="20" t="inlineStr">
        <is>
          <t>التشغيل</t>
        </is>
      </c>
    </row>
    <row r="6">
      <c r="A6" s="21" t="inlineStr">
        <is>
          <t>نيسان صني 2024</t>
        </is>
      </c>
      <c r="B6" s="19" t="n">
        <v>1400</v>
      </c>
      <c r="C6" s="19" t="n">
        <v>22</v>
      </c>
      <c r="D6" s="19" t="n">
        <v>11000</v>
      </c>
      <c r="E6" s="19" t="n">
        <v>1500</v>
      </c>
      <c r="F6" s="19" t="n">
        <v>1400</v>
      </c>
      <c r="G6" s="22">
        <f>IF(A6="","",N(B6)*N(C6))</f>
        <v/>
      </c>
      <c r="H6" s="22">
        <f>IF(A6="","",N(D6)+N(E6)+N(F6))</f>
        <v/>
      </c>
      <c r="I6" s="22">
        <f>IF(A6="","",G6-H6)</f>
        <v/>
      </c>
      <c r="J6" s="23">
        <f>IF(OR(A6="",$B$3=0),"",N(C6)/$B$3)</f>
        <v/>
      </c>
    </row>
    <row r="7">
      <c r="A7" s="21" t="inlineStr">
        <is>
          <t>هيونداي إلنترا</t>
        </is>
      </c>
      <c r="B7" s="19" t="n">
        <v>1800</v>
      </c>
      <c r="C7" s="19" t="n">
        <v>20</v>
      </c>
      <c r="D7" s="19" t="n">
        <v>15000</v>
      </c>
      <c r="E7" s="19" t="n">
        <v>1800</v>
      </c>
      <c r="F7" s="19" t="n">
        <v>1800</v>
      </c>
      <c r="G7" s="22">
        <f>IF(A7="","",N(B7)*N(C7))</f>
        <v/>
      </c>
      <c r="H7" s="22">
        <f>IF(A7="","",N(D7)+N(E7)+N(F7))</f>
        <v/>
      </c>
      <c r="I7" s="22">
        <f>IF(A7="","",G7-H7)</f>
        <v/>
      </c>
      <c r="J7" s="23">
        <f>IF(OR(A7="",$B$3=0),"",N(C7)/$B$3)</f>
        <v/>
      </c>
    </row>
    <row r="8">
      <c r="A8" s="21" t="inlineStr">
        <is>
          <t>كيا سبورتاج</t>
        </is>
      </c>
      <c r="B8" s="19" t="n">
        <v>2800</v>
      </c>
      <c r="C8" s="19" t="n">
        <v>18</v>
      </c>
      <c r="D8" s="19" t="n">
        <v>24000</v>
      </c>
      <c r="E8" s="19" t="n">
        <v>2200</v>
      </c>
      <c r="F8" s="19" t="n">
        <v>2600</v>
      </c>
      <c r="G8" s="22">
        <f>IF(A8="","",N(B8)*N(C8))</f>
        <v/>
      </c>
      <c r="H8" s="22">
        <f>IF(A8="","",N(D8)+N(E8)+N(F8))</f>
        <v/>
      </c>
      <c r="I8" s="22">
        <f>IF(A8="","",G8-H8)</f>
        <v/>
      </c>
      <c r="J8" s="23">
        <f>IF(OR(A8="",$B$3=0),"",N(C8)/$B$3)</f>
        <v/>
      </c>
    </row>
    <row r="9">
      <c r="A9" s="21" t="inlineStr">
        <is>
          <t>تويوتا كورولا</t>
        </is>
      </c>
      <c r="B9" s="19" t="n">
        <v>2000</v>
      </c>
      <c r="C9" s="19" t="n">
        <v>24</v>
      </c>
      <c r="D9" s="19" t="n">
        <v>18000</v>
      </c>
      <c r="E9" s="19" t="n">
        <v>1800</v>
      </c>
      <c r="F9" s="19" t="n">
        <v>2000</v>
      </c>
      <c r="G9" s="22">
        <f>IF(A9="","",N(B9)*N(C9))</f>
        <v/>
      </c>
      <c r="H9" s="22">
        <f>IF(A9="","",N(D9)+N(E9)+N(F9))</f>
        <v/>
      </c>
      <c r="I9" s="22">
        <f>IF(A9="","",G9-H9)</f>
        <v/>
      </c>
      <c r="J9" s="23">
        <f>IF(OR(A9="",$B$3=0),"",N(C9)/$B$3)</f>
        <v/>
      </c>
    </row>
    <row r="10">
      <c r="A10" s="21" t="inlineStr">
        <is>
          <t>شيفروليه أوبترا</t>
        </is>
      </c>
      <c r="B10" s="19" t="n">
        <v>1300</v>
      </c>
      <c r="C10" s="19" t="n">
        <v>19</v>
      </c>
      <c r="D10" s="19" t="n">
        <v>10000</v>
      </c>
      <c r="E10" s="19" t="n">
        <v>1500</v>
      </c>
      <c r="F10" s="19" t="n">
        <v>1300</v>
      </c>
      <c r="G10" s="22">
        <f>IF(A10="","",N(B10)*N(C10))</f>
        <v/>
      </c>
      <c r="H10" s="22">
        <f>IF(A10="","",N(D10)+N(E10)+N(F10))</f>
        <v/>
      </c>
      <c r="I10" s="22">
        <f>IF(A10="","",G10-H10)</f>
        <v/>
      </c>
      <c r="J10" s="23">
        <f>IF(OR(A10="",$B$3=0),"",N(C10)/$B$3)</f>
        <v/>
      </c>
    </row>
    <row r="11">
      <c r="A11" s="21" t="inlineStr">
        <is>
          <t>ميكروباص تويوتا هايس</t>
        </is>
      </c>
      <c r="B11" s="19" t="n">
        <v>3000</v>
      </c>
      <c r="C11" s="19" t="n">
        <v>15</v>
      </c>
      <c r="D11" s="19" t="n">
        <v>26000</v>
      </c>
      <c r="E11" s="19" t="n">
        <v>2500</v>
      </c>
      <c r="F11" s="19" t="n">
        <v>2800</v>
      </c>
      <c r="G11" s="22">
        <f>IF(A11="","",N(B11)*N(C11))</f>
        <v/>
      </c>
      <c r="H11" s="22">
        <f>IF(A11="","",N(D11)+N(E11)+N(F11))</f>
        <v/>
      </c>
      <c r="I11" s="22">
        <f>IF(A11="","",G11-H11)</f>
        <v/>
      </c>
      <c r="J11" s="23">
        <f>IF(OR(A11="",$B$3=0),"",N(C11)/$B$3)</f>
        <v/>
      </c>
    </row>
    <row r="12">
      <c r="A12" s="21" t="n"/>
      <c r="B12" s="19" t="n"/>
      <c r="C12" s="19" t="n"/>
      <c r="D12" s="19" t="n"/>
      <c r="E12" s="19" t="n"/>
      <c r="F12" s="19" t="n"/>
      <c r="G12" s="22">
        <f>IF(A12="","",N(B12)*N(C12))</f>
        <v/>
      </c>
      <c r="H12" s="22">
        <f>IF(A12="","",N(D12)+N(E12)+N(F12))</f>
        <v/>
      </c>
      <c r="I12" s="22">
        <f>IF(A12="","",G12-H12)</f>
        <v/>
      </c>
      <c r="J12" s="23">
        <f>IF(OR(A12="",$B$3=0),"",N(C12)/$B$3)</f>
        <v/>
      </c>
    </row>
    <row r="13">
      <c r="A13" s="21" t="n"/>
      <c r="B13" s="19" t="n"/>
      <c r="C13" s="19" t="n"/>
      <c r="D13" s="19" t="n"/>
      <c r="E13" s="19" t="n"/>
      <c r="F13" s="19" t="n"/>
      <c r="G13" s="22">
        <f>IF(A13="","",N(B13)*N(C13))</f>
        <v/>
      </c>
      <c r="H13" s="22">
        <f>IF(A13="","",N(D13)+N(E13)+N(F13))</f>
        <v/>
      </c>
      <c r="I13" s="22">
        <f>IF(A13="","",G13-H13)</f>
        <v/>
      </c>
      <c r="J13" s="23">
        <f>IF(OR(A13="",$B$3=0),"",N(C13)/$B$3)</f>
        <v/>
      </c>
    </row>
    <row r="14">
      <c r="A14" s="21" t="n"/>
      <c r="B14" s="19" t="n"/>
      <c r="C14" s="19" t="n"/>
      <c r="D14" s="19" t="n"/>
      <c r="E14" s="19" t="n"/>
      <c r="F14" s="19" t="n"/>
      <c r="G14" s="22">
        <f>IF(A14="","",N(B14)*N(C14))</f>
        <v/>
      </c>
      <c r="H14" s="22">
        <f>IF(A14="","",N(D14)+N(E14)+N(F14))</f>
        <v/>
      </c>
      <c r="I14" s="22">
        <f>IF(A14="","",G14-H14)</f>
        <v/>
      </c>
      <c r="J14" s="23">
        <f>IF(OR(A14="",$B$3=0),"",N(C14)/$B$3)</f>
        <v/>
      </c>
    </row>
    <row r="15">
      <c r="A15" s="21" t="n"/>
      <c r="B15" s="19" t="n"/>
      <c r="C15" s="19" t="n"/>
      <c r="D15" s="19" t="n"/>
      <c r="E15" s="19" t="n"/>
      <c r="F15" s="19" t="n"/>
      <c r="G15" s="22">
        <f>IF(A15="","",N(B15)*N(C15))</f>
        <v/>
      </c>
      <c r="H15" s="22">
        <f>IF(A15="","",N(D15)+N(E15)+N(F15))</f>
        <v/>
      </c>
      <c r="I15" s="22">
        <f>IF(A15="","",G15-H15)</f>
        <v/>
      </c>
      <c r="J15" s="23">
        <f>IF(OR(A15="",$B$3=0),"",N(C15)/$B$3)</f>
        <v/>
      </c>
    </row>
    <row r="16">
      <c r="A16" s="21" t="n"/>
      <c r="B16" s="19" t="n"/>
      <c r="C16" s="19" t="n"/>
      <c r="D16" s="19" t="n"/>
      <c r="E16" s="19" t="n"/>
      <c r="F16" s="19" t="n"/>
      <c r="G16" s="22">
        <f>IF(A16="","",N(B16)*N(C16))</f>
        <v/>
      </c>
      <c r="H16" s="22">
        <f>IF(A16="","",N(D16)+N(E16)+N(F16))</f>
        <v/>
      </c>
      <c r="I16" s="22">
        <f>IF(A16="","",G16-H16)</f>
        <v/>
      </c>
      <c r="J16" s="23">
        <f>IF(OR(A16="",$B$3=0),"",N(C16)/$B$3)</f>
        <v/>
      </c>
    </row>
    <row r="17">
      <c r="A17" s="21" t="n"/>
      <c r="B17" s="19" t="n"/>
      <c r="C17" s="19" t="n"/>
      <c r="D17" s="19" t="n"/>
      <c r="E17" s="19" t="n"/>
      <c r="F17" s="19" t="n"/>
      <c r="G17" s="22">
        <f>IF(A17="","",N(B17)*N(C17))</f>
        <v/>
      </c>
      <c r="H17" s="22">
        <f>IF(A17="","",N(D17)+N(E17)+N(F17))</f>
        <v/>
      </c>
      <c r="I17" s="22">
        <f>IF(A17="","",G17-H17)</f>
        <v/>
      </c>
      <c r="J17" s="23">
        <f>IF(OR(A17="",$B$3=0),"",N(C17)/$B$3)</f>
        <v/>
      </c>
    </row>
    <row r="18">
      <c r="A18" s="21" t="n"/>
      <c r="B18" s="19" t="n"/>
      <c r="C18" s="19" t="n"/>
      <c r="D18" s="19" t="n"/>
      <c r="E18" s="19" t="n"/>
      <c r="F18" s="19" t="n"/>
      <c r="G18" s="22">
        <f>IF(A18="","",N(B18)*N(C18))</f>
        <v/>
      </c>
      <c r="H18" s="22">
        <f>IF(A18="","",N(D18)+N(E18)+N(F18))</f>
        <v/>
      </c>
      <c r="I18" s="22">
        <f>IF(A18="","",G18-H18)</f>
        <v/>
      </c>
      <c r="J18" s="23">
        <f>IF(OR(A18="",$B$3=0),"",N(C18)/$B$3)</f>
        <v/>
      </c>
    </row>
    <row r="19">
      <c r="A19" s="21" t="n"/>
      <c r="B19" s="19" t="n"/>
      <c r="C19" s="19" t="n"/>
      <c r="D19" s="19" t="n"/>
      <c r="E19" s="19" t="n"/>
      <c r="F19" s="19" t="n"/>
      <c r="G19" s="22">
        <f>IF(A19="","",N(B19)*N(C19))</f>
        <v/>
      </c>
      <c r="H19" s="22">
        <f>IF(A19="","",N(D19)+N(E19)+N(F19))</f>
        <v/>
      </c>
      <c r="I19" s="22">
        <f>IF(A19="","",G19-H19)</f>
        <v/>
      </c>
      <c r="J19" s="23">
        <f>IF(OR(A19="",$B$3=0),"",N(C19)/$B$3)</f>
        <v/>
      </c>
    </row>
    <row r="20">
      <c r="A20" s="21" t="n"/>
      <c r="B20" s="19" t="n"/>
      <c r="C20" s="19" t="n"/>
      <c r="D20" s="19" t="n"/>
      <c r="E20" s="19" t="n"/>
      <c r="F20" s="19" t="n"/>
      <c r="G20" s="22">
        <f>IF(A20="","",N(B20)*N(C20))</f>
        <v/>
      </c>
      <c r="H20" s="22">
        <f>IF(A20="","",N(D20)+N(E20)+N(F20))</f>
        <v/>
      </c>
      <c r="I20" s="22">
        <f>IF(A20="","",G20-H20)</f>
        <v/>
      </c>
      <c r="J20" s="23">
        <f>IF(OR(A20="",$B$3=0),"",N(C20)/$B$3)</f>
        <v/>
      </c>
    </row>
    <row r="21">
      <c r="A21" s="21" t="n"/>
      <c r="B21" s="19" t="n"/>
      <c r="C21" s="19" t="n"/>
      <c r="D21" s="19" t="n"/>
      <c r="E21" s="19" t="n"/>
      <c r="F21" s="19" t="n"/>
      <c r="G21" s="22">
        <f>IF(A21="","",N(B21)*N(C21))</f>
        <v/>
      </c>
      <c r="H21" s="22">
        <f>IF(A21="","",N(D21)+N(E21)+N(F21))</f>
        <v/>
      </c>
      <c r="I21" s="22">
        <f>IF(A21="","",G21-H21)</f>
        <v/>
      </c>
      <c r="J21" s="23">
        <f>IF(OR(A21="",$B$3=0),"",N(C21)/$B$3)</f>
        <v/>
      </c>
    </row>
    <row r="22">
      <c r="A22" s="21" t="n"/>
      <c r="B22" s="19" t="n"/>
      <c r="C22" s="19" t="n"/>
      <c r="D22" s="19" t="n"/>
      <c r="E22" s="19" t="n"/>
      <c r="F22" s="19" t="n"/>
      <c r="G22" s="22">
        <f>IF(A22="","",N(B22)*N(C22))</f>
        <v/>
      </c>
      <c r="H22" s="22">
        <f>IF(A22="","",N(D22)+N(E22)+N(F22))</f>
        <v/>
      </c>
      <c r="I22" s="22">
        <f>IF(A22="","",G22-H22)</f>
        <v/>
      </c>
      <c r="J22" s="23">
        <f>IF(OR(A22="",$B$3=0),"",N(C22)/$B$3)</f>
        <v/>
      </c>
    </row>
    <row r="23">
      <c r="A23" s="21" t="n"/>
      <c r="B23" s="19" t="n"/>
      <c r="C23" s="19" t="n"/>
      <c r="D23" s="19" t="n"/>
      <c r="E23" s="19" t="n"/>
      <c r="F23" s="19" t="n"/>
      <c r="G23" s="22">
        <f>IF(A23="","",N(B23)*N(C23))</f>
        <v/>
      </c>
      <c r="H23" s="22">
        <f>IF(A23="","",N(D23)+N(E23)+N(F23))</f>
        <v/>
      </c>
      <c r="I23" s="22">
        <f>IF(A23="","",G23-H23)</f>
        <v/>
      </c>
      <c r="J23" s="23">
        <f>IF(OR(A23="",$B$3=0),"",N(C23)/$B$3)</f>
        <v/>
      </c>
    </row>
    <row r="24">
      <c r="A24" s="21" t="n"/>
      <c r="B24" s="19" t="n"/>
      <c r="C24" s="19" t="n"/>
      <c r="D24" s="19" t="n"/>
      <c r="E24" s="19" t="n"/>
      <c r="F24" s="19" t="n"/>
      <c r="G24" s="22">
        <f>IF(A24="","",N(B24)*N(C24))</f>
        <v/>
      </c>
      <c r="H24" s="22">
        <f>IF(A24="","",N(D24)+N(E24)+N(F24))</f>
        <v/>
      </c>
      <c r="I24" s="22">
        <f>IF(A24="","",G24-H24)</f>
        <v/>
      </c>
      <c r="J24" s="23">
        <f>IF(OR(A24="",$B$3=0),"",N(C24)/$B$3)</f>
        <v/>
      </c>
    </row>
    <row r="25">
      <c r="A25" s="21" t="n"/>
      <c r="B25" s="19" t="n"/>
      <c r="C25" s="19" t="n"/>
      <c r="D25" s="19" t="n"/>
      <c r="E25" s="19" t="n"/>
      <c r="F25" s="19" t="n"/>
      <c r="G25" s="22">
        <f>IF(A25="","",N(B25)*N(C25))</f>
        <v/>
      </c>
      <c r="H25" s="22">
        <f>IF(A25="","",N(D25)+N(E25)+N(F25))</f>
        <v/>
      </c>
      <c r="I25" s="22">
        <f>IF(A25="","",G25-H25)</f>
        <v/>
      </c>
      <c r="J25" s="23">
        <f>IF(OR(A25="",$B$3=0),"",N(C25)/$B$3)</f>
        <v/>
      </c>
    </row>
    <row r="26">
      <c r="A26" s="24" t="inlineStr">
        <is>
          <t>الإجمالي</t>
        </is>
      </c>
      <c r="B26" s="25" t="n"/>
      <c r="C26" s="26">
        <f>SUM(C6:C25)</f>
        <v/>
      </c>
      <c r="D26" s="25" t="n"/>
      <c r="E26" s="25" t="n"/>
      <c r="F26" s="25" t="n"/>
      <c r="G26" s="26">
        <f>SUM(G6:G25)</f>
        <v/>
      </c>
      <c r="H26" s="26">
        <f>SUM(H6:H25)</f>
        <v/>
      </c>
      <c r="I26" s="26">
        <f>SUM(I6:I25)</f>
        <v/>
      </c>
      <c r="J26" s="25" t="n"/>
    </row>
    <row r="28">
      <c r="A28" s="18" t="inlineStr">
        <is>
          <t>إيجار المكتب</t>
        </is>
      </c>
      <c r="B28" s="19" t="n">
        <v>12000</v>
      </c>
    </row>
    <row r="29">
      <c r="A29" s="18" t="inlineStr">
        <is>
          <t>الرواتب</t>
        </is>
      </c>
      <c r="B29" s="19" t="n">
        <v>16000</v>
      </c>
    </row>
    <row r="30">
      <c r="A30" s="27" t="inlineStr">
        <is>
          <t>ربح السيارات</t>
        </is>
      </c>
      <c r="B30" s="22">
        <f>I26</f>
        <v/>
      </c>
    </row>
    <row r="31">
      <c r="A31" s="27" t="inlineStr">
        <is>
          <t>المصروفات الثابتة</t>
        </is>
      </c>
      <c r="B31" s="22">
        <f>SUM(B28:B29)</f>
        <v/>
      </c>
    </row>
    <row r="32">
      <c r="A32" s="18" t="inlineStr">
        <is>
          <t>صافي الربح</t>
        </is>
      </c>
      <c r="B32" s="28">
        <f>B30-B31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6:J25">
    <cfRule type="cellIs" priority="1" operator="lessThan" dxfId="0">
      <formula>0.5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