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اقات" sheetId="3" state="visible" r:id="rId3"/>
  </sheets>
  <definedNames>
    <definedName name="_xlnm.Print_Area" localSheetId="2">'الباقات'!$A$1:$L$24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باقات عيادة الجلدية والتجميل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لعيادات الجلدية والليزر: لكل باقة عدد الجلسات والسعر والمستهلكات للجلسة ونسبة الطبيب والمباع، فيحسب الإيراد والمستهلكات ونصيب الطبيب والمساهمة والهامش وإيراد الجلسة، ثم 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الباقات المعروضة وعدد المباع في الشهر، وتكلفة المستهلكات للجلسة (جل، أمبولات، إبر، حقن) ونسبة الطبيب.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الإيراد هنا عند البيع؛ الباقات المدفوعة مقدمًا لجلسات لم تتم تُعد التزامًا محاسبيًا. الإجراءات الطبية تتم بواسطة طبيب مرخص وبموافقة المريض.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0" customWidth="1" min="4" max="4"/>
    <col width="9" customWidth="1" min="5" max="5"/>
    <col width="8" customWidth="1" min="6" max="6"/>
    <col width="12" customWidth="1" min="7" max="7"/>
    <col width="11" customWidth="1" min="8" max="8"/>
    <col width="11" customWidth="1" min="9" max="9"/>
    <col width="12" customWidth="1" min="10" max="10"/>
    <col width="8" customWidth="1" min="11" max="11"/>
    <col width="10" customWidth="1" min="12" max="12"/>
  </cols>
  <sheetData>
    <row r="1" ht="30" customHeight="1">
      <c r="A1" s="15" t="inlineStr">
        <is>
          <t>عيادة الجلدية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الباقة</t>
        </is>
      </c>
      <c r="B4" s="18" t="inlineStr">
        <is>
          <t>الجلسات</t>
        </is>
      </c>
      <c r="C4" s="18" t="inlineStr">
        <is>
          <t>سعر الباقة</t>
        </is>
      </c>
      <c r="D4" s="18" t="inlineStr">
        <is>
          <t>مستهلكات الجلسة</t>
        </is>
      </c>
      <c r="E4" s="18" t="inlineStr">
        <is>
          <t>نسبة الطبيب</t>
        </is>
      </c>
      <c r="F4" s="18" t="inlineStr">
        <is>
          <t>المباع</t>
        </is>
      </c>
      <c r="G4" s="18" t="inlineStr">
        <is>
          <t>الإيراد</t>
        </is>
      </c>
      <c r="H4" s="18" t="inlineStr">
        <is>
          <t>المستهلكات</t>
        </is>
      </c>
      <c r="I4" s="18" t="inlineStr">
        <is>
          <t>نصيب الطبيب</t>
        </is>
      </c>
      <c r="J4" s="18" t="inlineStr">
        <is>
          <t>المساهمة</t>
        </is>
      </c>
      <c r="K4" s="18" t="inlineStr">
        <is>
          <t>الهامش</t>
        </is>
      </c>
      <c r="L4" s="18" t="inlineStr">
        <is>
          <t>إيراد الجلسة</t>
        </is>
      </c>
    </row>
    <row r="5">
      <c r="A5" s="19" t="inlineStr">
        <is>
          <t>ليزر إزالة شعر 6 جلسات</t>
        </is>
      </c>
      <c r="B5" s="20" t="n">
        <v>6</v>
      </c>
      <c r="C5" s="20" t="n">
        <v>7200</v>
      </c>
      <c r="D5" s="20" t="n">
        <v>180</v>
      </c>
      <c r="E5" s="21" t="n">
        <v>0.2</v>
      </c>
      <c r="F5" s="20" t="n">
        <v>22</v>
      </c>
      <c r="G5" s="22">
        <f>IF(A5="","",N(C5)*N(F5))</f>
        <v/>
      </c>
      <c r="H5" s="22">
        <f>IF(A5="","",N(B5)*N(D5)*N(F5))</f>
        <v/>
      </c>
      <c r="I5" s="22">
        <f>IF(A5="","",G5*N(E5))</f>
        <v/>
      </c>
      <c r="J5" s="22">
        <f>IF(A5="","",G5-H5-I5)</f>
        <v/>
      </c>
      <c r="K5" s="23">
        <f>IF(OR(A5="",N(G5)=0),"",J5/G5)</f>
        <v/>
      </c>
      <c r="L5" s="22">
        <f>IF(OR(A5="",N(B5)=0),"",N(C5)/B5)</f>
        <v/>
      </c>
    </row>
    <row r="6">
      <c r="A6" s="19" t="inlineStr">
        <is>
          <t>هيدرافيشيال 3 جلسات</t>
        </is>
      </c>
      <c r="B6" s="20" t="n">
        <v>3</v>
      </c>
      <c r="C6" s="20" t="n">
        <v>3900</v>
      </c>
      <c r="D6" s="20" t="n">
        <v>320</v>
      </c>
      <c r="E6" s="21" t="n">
        <v>0.2</v>
      </c>
      <c r="F6" s="20" t="n">
        <v>18</v>
      </c>
      <c r="G6" s="22">
        <f>IF(A6="","",N(C6)*N(F6))</f>
        <v/>
      </c>
      <c r="H6" s="22">
        <f>IF(A6="","",N(B6)*N(D6)*N(F6))</f>
        <v/>
      </c>
      <c r="I6" s="22">
        <f>IF(A6="","",G6*N(E6))</f>
        <v/>
      </c>
      <c r="J6" s="22">
        <f>IF(A6="","",G6-H6-I6)</f>
        <v/>
      </c>
      <c r="K6" s="23">
        <f>IF(OR(A6="",N(G6)=0),"",J6/G6)</f>
        <v/>
      </c>
      <c r="L6" s="22">
        <f>IF(OR(A6="",N(B6)=0),"",N(C6)/B6)</f>
        <v/>
      </c>
    </row>
    <row r="7">
      <c r="A7" s="19" t="inlineStr">
        <is>
          <t>بلازما الشعر 4 جلسات</t>
        </is>
      </c>
      <c r="B7" s="20" t="n">
        <v>4</v>
      </c>
      <c r="C7" s="20" t="n">
        <v>4400</v>
      </c>
      <c r="D7" s="20" t="n">
        <v>250</v>
      </c>
      <c r="E7" s="21" t="n">
        <v>0.25</v>
      </c>
      <c r="F7" s="20" t="n">
        <v>15</v>
      </c>
      <c r="G7" s="22">
        <f>IF(A7="","",N(C7)*N(F7))</f>
        <v/>
      </c>
      <c r="H7" s="22">
        <f>IF(A7="","",N(B7)*N(D7)*N(F7))</f>
        <v/>
      </c>
      <c r="I7" s="22">
        <f>IF(A7="","",G7*N(E7))</f>
        <v/>
      </c>
      <c r="J7" s="22">
        <f>IF(A7="","",G7-H7-I7)</f>
        <v/>
      </c>
      <c r="K7" s="23">
        <f>IF(OR(A7="",N(G7)=0),"",J7/G7)</f>
        <v/>
      </c>
      <c r="L7" s="22">
        <f>IF(OR(A7="",N(B7)=0),"",N(C7)/B7)</f>
        <v/>
      </c>
    </row>
    <row r="8">
      <c r="A8" s="19" t="inlineStr">
        <is>
          <t>ميزوثيرابي 4 جلسات</t>
        </is>
      </c>
      <c r="B8" s="20" t="n">
        <v>4</v>
      </c>
      <c r="C8" s="20" t="n">
        <v>4800</v>
      </c>
      <c r="D8" s="20" t="n">
        <v>350</v>
      </c>
      <c r="E8" s="21" t="n">
        <v>0.25</v>
      </c>
      <c r="F8" s="20" t="n">
        <v>10</v>
      </c>
      <c r="G8" s="22">
        <f>IF(A8="","",N(C8)*N(F8))</f>
        <v/>
      </c>
      <c r="H8" s="22">
        <f>IF(A8="","",N(B8)*N(D8)*N(F8))</f>
        <v/>
      </c>
      <c r="I8" s="22">
        <f>IF(A8="","",G8*N(E8))</f>
        <v/>
      </c>
      <c r="J8" s="22">
        <f>IF(A8="","",G8-H8-I8)</f>
        <v/>
      </c>
      <c r="K8" s="23">
        <f>IF(OR(A8="",N(G8)=0),"",J8/G8)</f>
        <v/>
      </c>
      <c r="L8" s="22">
        <f>IF(OR(A8="",N(B8)=0),"",N(C8)/B8)</f>
        <v/>
      </c>
    </row>
    <row r="9">
      <c r="A9" s="19" t="inlineStr">
        <is>
          <t>تقشير كيميائي 3 جلسات</t>
        </is>
      </c>
      <c r="B9" s="20" t="n">
        <v>3</v>
      </c>
      <c r="C9" s="20" t="n">
        <v>2700</v>
      </c>
      <c r="D9" s="20" t="n">
        <v>200</v>
      </c>
      <c r="E9" s="21" t="n">
        <v>0.2</v>
      </c>
      <c r="F9" s="20" t="n">
        <v>16</v>
      </c>
      <c r="G9" s="22">
        <f>IF(A9="","",N(C9)*N(F9))</f>
        <v/>
      </c>
      <c r="H9" s="22">
        <f>IF(A9="","",N(B9)*N(D9)*N(F9))</f>
        <v/>
      </c>
      <c r="I9" s="22">
        <f>IF(A9="","",G9*N(E9))</f>
        <v/>
      </c>
      <c r="J9" s="22">
        <f>IF(A9="","",G9-H9-I9)</f>
        <v/>
      </c>
      <c r="K9" s="23">
        <f>IF(OR(A9="",N(G9)=0),"",J9/G9)</f>
        <v/>
      </c>
      <c r="L9" s="22">
        <f>IF(OR(A9="",N(B9)=0),"",N(C9)/B9)</f>
        <v/>
      </c>
    </row>
    <row r="10">
      <c r="A10" s="19" t="inlineStr">
        <is>
          <t>حقن فيلر 1 مل</t>
        </is>
      </c>
      <c r="B10" s="20" t="n">
        <v>1</v>
      </c>
      <c r="C10" s="20" t="n">
        <v>6500</v>
      </c>
      <c r="D10" s="20" t="n">
        <v>3200</v>
      </c>
      <c r="E10" s="21" t="n">
        <v>0.25</v>
      </c>
      <c r="F10" s="20" t="n">
        <v>12</v>
      </c>
      <c r="G10" s="22">
        <f>IF(A10="","",N(C10)*N(F10))</f>
        <v/>
      </c>
      <c r="H10" s="22">
        <f>IF(A10="","",N(B10)*N(D10)*N(F10))</f>
        <v/>
      </c>
      <c r="I10" s="22">
        <f>IF(A10="","",G10*N(E10))</f>
        <v/>
      </c>
      <c r="J10" s="22">
        <f>IF(A10="","",G10-H10-I10)</f>
        <v/>
      </c>
      <c r="K10" s="23">
        <f>IF(OR(A10="",N(G10)=0),"",J10/G10)</f>
        <v/>
      </c>
      <c r="L10" s="22">
        <f>IF(OR(A10="",N(B10)=0),"",N(C10)/B10)</f>
        <v/>
      </c>
    </row>
    <row r="11">
      <c r="A11" s="19" t="n"/>
      <c r="B11" s="20" t="n"/>
      <c r="C11" s="20" t="n"/>
      <c r="D11" s="20" t="n"/>
      <c r="E11" s="21" t="n"/>
      <c r="F11" s="20" t="n"/>
      <c r="G11" s="22">
        <f>IF(A11="","",N(C11)*N(F11))</f>
        <v/>
      </c>
      <c r="H11" s="22">
        <f>IF(A11="","",N(B11)*N(D11)*N(F11))</f>
        <v/>
      </c>
      <c r="I11" s="22">
        <f>IF(A11="","",G11*N(E11))</f>
        <v/>
      </c>
      <c r="J11" s="22">
        <f>IF(A11="","",G11-H11-I11)</f>
        <v/>
      </c>
      <c r="K11" s="23">
        <f>IF(OR(A11="",N(G11)=0),"",J11/G11)</f>
        <v/>
      </c>
      <c r="L11" s="22">
        <f>IF(OR(A11="",N(B11)=0),"",N(C11)/B11)</f>
        <v/>
      </c>
    </row>
    <row r="12">
      <c r="A12" s="19" t="n"/>
      <c r="B12" s="20" t="n"/>
      <c r="C12" s="20" t="n"/>
      <c r="D12" s="20" t="n"/>
      <c r="E12" s="21" t="n"/>
      <c r="F12" s="20" t="n"/>
      <c r="G12" s="22">
        <f>IF(A12="","",N(C12)*N(F12))</f>
        <v/>
      </c>
      <c r="H12" s="22">
        <f>IF(A12="","",N(B12)*N(D12)*N(F12))</f>
        <v/>
      </c>
      <c r="I12" s="22">
        <f>IF(A12="","",G12*N(E12))</f>
        <v/>
      </c>
      <c r="J12" s="22">
        <f>IF(A12="","",G12-H12-I12)</f>
        <v/>
      </c>
      <c r="K12" s="23">
        <f>IF(OR(A12="",N(G12)=0),"",J12/G12)</f>
        <v/>
      </c>
      <c r="L12" s="22">
        <f>IF(OR(A12="",N(B12)=0),"",N(C12)/B12)</f>
        <v/>
      </c>
    </row>
    <row r="13">
      <c r="A13" s="19" t="n"/>
      <c r="B13" s="20" t="n"/>
      <c r="C13" s="20" t="n"/>
      <c r="D13" s="20" t="n"/>
      <c r="E13" s="21" t="n"/>
      <c r="F13" s="20" t="n"/>
      <c r="G13" s="22">
        <f>IF(A13="","",N(C13)*N(F13))</f>
        <v/>
      </c>
      <c r="H13" s="22">
        <f>IF(A13="","",N(B13)*N(D13)*N(F13))</f>
        <v/>
      </c>
      <c r="I13" s="22">
        <f>IF(A13="","",G13*N(E13))</f>
        <v/>
      </c>
      <c r="J13" s="22">
        <f>IF(A13="","",G13-H13-I13)</f>
        <v/>
      </c>
      <c r="K13" s="23">
        <f>IF(OR(A13="",N(G13)=0),"",J13/G13)</f>
        <v/>
      </c>
      <c r="L13" s="22">
        <f>IF(OR(A13="",N(B13)=0),"",N(C13)/B13)</f>
        <v/>
      </c>
    </row>
    <row r="14">
      <c r="A14" s="19" t="n"/>
      <c r="B14" s="20" t="n"/>
      <c r="C14" s="20" t="n"/>
      <c r="D14" s="20" t="n"/>
      <c r="E14" s="21" t="n"/>
      <c r="F14" s="20" t="n"/>
      <c r="G14" s="22">
        <f>IF(A14="","",N(C14)*N(F14))</f>
        <v/>
      </c>
      <c r="H14" s="22">
        <f>IF(A14="","",N(B14)*N(D14)*N(F14))</f>
        <v/>
      </c>
      <c r="I14" s="22">
        <f>IF(A14="","",G14*N(E14))</f>
        <v/>
      </c>
      <c r="J14" s="22">
        <f>IF(A14="","",G14-H14-I14)</f>
        <v/>
      </c>
      <c r="K14" s="23">
        <f>IF(OR(A14="",N(G14)=0),"",J14/G14)</f>
        <v/>
      </c>
      <c r="L14" s="22">
        <f>IF(OR(A14="",N(B14)=0),"",N(C14)/B14)</f>
        <v/>
      </c>
    </row>
    <row r="15">
      <c r="A15" s="19" t="n"/>
      <c r="B15" s="20" t="n"/>
      <c r="C15" s="20" t="n"/>
      <c r="D15" s="20" t="n"/>
      <c r="E15" s="21" t="n"/>
      <c r="F15" s="20" t="n"/>
      <c r="G15" s="22">
        <f>IF(A15="","",N(C15)*N(F15))</f>
        <v/>
      </c>
      <c r="H15" s="22">
        <f>IF(A15="","",N(B15)*N(D15)*N(F15))</f>
        <v/>
      </c>
      <c r="I15" s="22">
        <f>IF(A15="","",G15*N(E15))</f>
        <v/>
      </c>
      <c r="J15" s="22">
        <f>IF(A15="","",G15-H15-I15)</f>
        <v/>
      </c>
      <c r="K15" s="23">
        <f>IF(OR(A15="",N(G15)=0),"",J15/G15)</f>
        <v/>
      </c>
      <c r="L15" s="22">
        <f>IF(OR(A15="",N(B15)=0),"",N(C15)/B15)</f>
        <v/>
      </c>
    </row>
    <row r="16">
      <c r="A16" s="19" t="n"/>
      <c r="B16" s="20" t="n"/>
      <c r="C16" s="20" t="n"/>
      <c r="D16" s="20" t="n"/>
      <c r="E16" s="21" t="n"/>
      <c r="F16" s="20" t="n"/>
      <c r="G16" s="22">
        <f>IF(A16="","",N(C16)*N(F16))</f>
        <v/>
      </c>
      <c r="H16" s="22">
        <f>IF(A16="","",N(B16)*N(D16)*N(F16))</f>
        <v/>
      </c>
      <c r="I16" s="22">
        <f>IF(A16="","",G16*N(E16))</f>
        <v/>
      </c>
      <c r="J16" s="22">
        <f>IF(A16="","",G16-H16-I16)</f>
        <v/>
      </c>
      <c r="K16" s="23">
        <f>IF(OR(A16="",N(G16)=0),"",J16/G16)</f>
        <v/>
      </c>
      <c r="L16" s="22">
        <f>IF(OR(A16="",N(B16)=0),"",N(C16)/B16)</f>
        <v/>
      </c>
    </row>
    <row r="17">
      <c r="A17" s="24" t="inlineStr">
        <is>
          <t>الإجمالي</t>
        </is>
      </c>
      <c r="B17" s="25" t="n"/>
      <c r="C17" s="25" t="n"/>
      <c r="D17" s="25" t="n"/>
      <c r="E17" s="25" t="n"/>
      <c r="F17" s="26">
        <f>SUM(F5:F16)</f>
        <v/>
      </c>
      <c r="G17" s="26">
        <f>SUM(G5:G16)</f>
        <v/>
      </c>
      <c r="H17" s="26">
        <f>SUM(H5:H16)</f>
        <v/>
      </c>
      <c r="I17" s="26">
        <f>SUM(I5:I16)</f>
        <v/>
      </c>
      <c r="J17" s="26">
        <f>SUM(J5:J16)</f>
        <v/>
      </c>
      <c r="K17" s="27">
        <f>IF(G17=0,"",J17/G17)</f>
        <v/>
      </c>
      <c r="L17" s="25" t="n"/>
    </row>
    <row r="19">
      <c r="A19" s="28" t="inlineStr">
        <is>
          <t>الإيجار</t>
        </is>
      </c>
      <c r="B19" s="20" t="n">
        <v>30000</v>
      </c>
    </row>
    <row r="20">
      <c r="A20" s="28" t="inlineStr">
        <is>
          <t>الاستقبال والتمريض</t>
        </is>
      </c>
      <c r="B20" s="20" t="n">
        <v>14000</v>
      </c>
    </row>
    <row r="21">
      <c r="A21" s="28" t="inlineStr">
        <is>
          <t>قسط أو إهلاك الأجهزة</t>
        </is>
      </c>
      <c r="B21" s="20" t="n">
        <v>40000</v>
      </c>
    </row>
    <row r="22">
      <c r="A22" s="29" t="inlineStr">
        <is>
          <t>المساهمة</t>
        </is>
      </c>
      <c r="B22" s="22">
        <f>J17</f>
        <v/>
      </c>
    </row>
    <row r="23">
      <c r="A23" s="29" t="inlineStr">
        <is>
          <t>المصروفات الثابتة</t>
        </is>
      </c>
      <c r="B23" s="22">
        <f>SUM(B19:B21)</f>
        <v/>
      </c>
    </row>
    <row r="24">
      <c r="A24" s="28" t="inlineStr">
        <is>
          <t>صافي الربح</t>
        </is>
      </c>
      <c r="B24" s="30">
        <f>B22-B23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