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سنة" sheetId="3" state="visible" r:id="rId3"/>
  </sheets>
  <definedNames>
    <definedName name="_xlnm.Print_Area" localSheetId="2">'السنة'!$A$1:$C$27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0.0%"/>
    <numFmt numFmtId="166" formatCode="#,##0.00;[Red]-#,##0.0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2"/>
    </font>
    <font>
      <name val="Arial"/>
      <b val="1"/>
      <color rgb="00000000"/>
      <sz val="11"/>
    </font>
    <font>
      <name val="Arial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</fills>
  <borders count="3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3" borderId="0" applyAlignment="1" pivotButton="0" quotePrefix="0" xfId="0">
      <alignment horizontal="right" vertical="center"/>
    </xf>
    <xf numFmtId="0" fontId="15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0" fontId="16" fillId="3" borderId="2" applyAlignment="1" pivotButton="0" quotePrefix="0" xfId="0">
      <alignment horizontal="center" vertical="center" wrapText="1"/>
    </xf>
    <xf numFmtId="0" fontId="10" fillId="0" borderId="2" applyAlignment="1" pivotButton="0" quotePrefix="0" xfId="0">
      <alignment horizontal="right" vertical="center" wrapText="1"/>
    </xf>
    <xf numFmtId="164" fontId="10" fillId="0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  <xf numFmtId="164" fontId="16" fillId="3" borderId="2" applyAlignment="1" pivotButton="0" quotePrefix="0" xfId="0">
      <alignment horizontal="center" vertical="center"/>
    </xf>
    <xf numFmtId="166" fontId="10" fillId="0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توزيع التكلفة</a:t>
            </a:r>
          </a:p>
        </rich>
      </tx>
    </title>
    <plotArea>
      <pieChart>
        <varyColors val="1"/>
        <ser>
          <idx val="0"/>
          <order val="0"/>
          <tx>
            <strRef>
              <f>'السنة'!B19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4213D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B08D57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5B7DB1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8A9BB8"/>
              </a:solidFill>
              <a:ln xmlns:a="http://schemas.openxmlformats.org/drawingml/2006/main">
                <a:prstDash val="solid"/>
              </a:ln>
            </spPr>
          </dPt>
          <cat>
            <numRef>
              <f>'السنة'!$A$20:$A$23</f>
            </numRef>
          </cat>
          <val>
            <numRef>
              <f>'السنة'!$B$20:$B$23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2</row>
      <rowOff>0</rowOff>
    </from>
    <ext cx="43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تكلفة وربحية مزرعة الأرانب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لمربي الأرانب: من عدد الأمهات والبطون والخلفة والنفوق ووزن وسعر البيع واستهلاك العلف والأدوية والعمالة، يحسب الخلفة والأرانب المباعة والإيراد والتكاليف وصافي الربح وربح الأم وتكلفة الكيلو.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بيانات الأمهات من سجل التربية وأسعار العلف والبيع الحالية.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النظافة والتهوية تقللان النفوق، والصيف يخفض الإنتاج. استبدل الأمهات الضعيفة الإنتاج، واحرص على التحصين. لم يُحسب ثمن شراء الأمهات؛ أضف إهلاكه للعمالة إن أردت.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rightToLeft="1" workbookViewId="0">
      <selection activeCell="A1" sqref="A1"/>
    </sheetView>
  </sheetViews>
  <sheetFormatPr baseColWidth="8" defaultRowHeight="15"/>
  <cols>
    <col width="42" customWidth="1" min="1" max="1"/>
    <col width="16" customWidth="1" min="2" max="2"/>
    <col width="12" customWidth="1" min="3" max="3"/>
  </cols>
  <sheetData>
    <row r="1" ht="30" customHeight="1">
      <c r="A1" s="15" t="inlineStr">
        <is>
          <t>مزرعة 50 أم أرانب - سنة</t>
        </is>
      </c>
      <c r="B1" s="16" t="n"/>
      <c r="C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المدخلات</t>
        </is>
      </c>
    </row>
    <row r="4">
      <c r="A4" s="19" t="inlineStr">
        <is>
          <t>عدد الأمهات</t>
        </is>
      </c>
      <c r="B4" s="20" t="n">
        <v>50</v>
      </c>
    </row>
    <row r="5">
      <c r="A5" s="19" t="inlineStr">
        <is>
          <t>بطون الأم في السنة</t>
        </is>
      </c>
      <c r="B5" s="20" t="n">
        <v>6</v>
      </c>
    </row>
    <row r="6">
      <c r="A6" s="19" t="inlineStr">
        <is>
          <t>خلفة البطن عند الفطام</t>
        </is>
      </c>
      <c r="B6" s="20" t="n">
        <v>6</v>
      </c>
    </row>
    <row r="7">
      <c r="A7" s="19" t="inlineStr">
        <is>
          <t>النفوق حتى البيع</t>
        </is>
      </c>
      <c r="B7" s="21" t="n">
        <v>0.1</v>
      </c>
    </row>
    <row r="8">
      <c r="A8" s="19" t="inlineStr">
        <is>
          <t>وزن البيع (كجم)</t>
        </is>
      </c>
      <c r="B8" s="22" t="n">
        <v>2.2</v>
      </c>
    </row>
    <row r="9">
      <c r="A9" s="19" t="inlineStr">
        <is>
          <t>سعر كيلو القائم</t>
        </is>
      </c>
      <c r="B9" s="22" t="n">
        <v>125</v>
      </c>
    </row>
    <row r="10">
      <c r="A10" s="19" t="inlineStr">
        <is>
          <t>علف الأرنب حتى البيع (كجم)</t>
        </is>
      </c>
      <c r="B10" s="22" t="n">
        <v>6</v>
      </c>
    </row>
    <row r="11">
      <c r="A11" s="19" t="inlineStr">
        <is>
          <t>سعر كيلو العلف</t>
        </is>
      </c>
      <c r="B11" s="22" t="n">
        <v>18</v>
      </c>
    </row>
    <row r="12">
      <c r="A12" s="19" t="inlineStr">
        <is>
          <t>علف الأم سنويًا (كجم)</t>
        </is>
      </c>
      <c r="B12" s="20" t="n">
        <v>70</v>
      </c>
    </row>
    <row r="13">
      <c r="A13" s="19" t="inlineStr">
        <is>
          <t>أدوية للأم سنويًا</t>
        </is>
      </c>
      <c r="B13" s="20" t="n">
        <v>150</v>
      </c>
    </row>
    <row r="14">
      <c r="A14" s="19" t="inlineStr">
        <is>
          <t>عمالة وكهرباء سنويًا</t>
        </is>
      </c>
      <c r="B14" s="20" t="n">
        <v>72000</v>
      </c>
    </row>
    <row r="16">
      <c r="A16" s="18" t="inlineStr">
        <is>
          <t>النتائج</t>
        </is>
      </c>
      <c r="C16" s="23" t="inlineStr">
        <is>
          <t>النسبة</t>
        </is>
      </c>
    </row>
    <row r="17">
      <c r="A17" s="24" t="inlineStr">
        <is>
          <t>الخلفة السنوية</t>
        </is>
      </c>
      <c r="B17" s="25">
        <f>B4*B5*B6</f>
        <v/>
      </c>
    </row>
    <row r="18">
      <c r="A18" s="24" t="inlineStr">
        <is>
          <t>الأرانب المباعة</t>
        </is>
      </c>
      <c r="B18" s="25">
        <f>B17*(1-B7)</f>
        <v/>
      </c>
    </row>
    <row r="19">
      <c r="A19" s="24" t="inlineStr">
        <is>
          <t>الإيراد السنوي</t>
        </is>
      </c>
      <c r="B19" s="25">
        <f>B18*B8*B9</f>
        <v/>
      </c>
    </row>
    <row r="20">
      <c r="A20" s="24" t="inlineStr">
        <is>
          <t>علف التسمين</t>
        </is>
      </c>
      <c r="B20" s="25">
        <f>B18*B10*B11</f>
        <v/>
      </c>
      <c r="C20" s="26">
        <f>IF($B$24=0,"",B20/$B$24)</f>
        <v/>
      </c>
    </row>
    <row r="21">
      <c r="A21" s="24" t="inlineStr">
        <is>
          <t>علف الأمهات</t>
        </is>
      </c>
      <c r="B21" s="25">
        <f>B4*B12*B11</f>
        <v/>
      </c>
      <c r="C21" s="26">
        <f>IF($B$24=0,"",B21/$B$24)</f>
        <v/>
      </c>
    </row>
    <row r="22">
      <c r="A22" s="24" t="inlineStr">
        <is>
          <t>الأدوية</t>
        </is>
      </c>
      <c r="B22" s="25">
        <f>B4*B13</f>
        <v/>
      </c>
      <c r="C22" s="26">
        <f>IF($B$24=0,"",B22/$B$24)</f>
        <v/>
      </c>
    </row>
    <row r="23">
      <c r="A23" s="24" t="inlineStr">
        <is>
          <t>عمالة وكهرباء</t>
        </is>
      </c>
      <c r="B23" s="25">
        <f>B14</f>
        <v/>
      </c>
      <c r="C23" s="26">
        <f>IF($B$24=0,"",B23/$B$24)</f>
        <v/>
      </c>
    </row>
    <row r="24">
      <c r="A24" s="19" t="inlineStr">
        <is>
          <t>إجمالي التكلفة</t>
        </is>
      </c>
      <c r="B24" s="27">
        <f>SUM(B20:B23)</f>
        <v/>
      </c>
    </row>
    <row r="25">
      <c r="A25" s="19" t="inlineStr">
        <is>
          <t>صافي الربح السنوي</t>
        </is>
      </c>
      <c r="B25" s="27">
        <f>B19-B24</f>
        <v/>
      </c>
    </row>
    <row r="26">
      <c r="A26" s="24" t="inlineStr">
        <is>
          <t>ربح الأم</t>
        </is>
      </c>
      <c r="B26" s="25">
        <f>IF(B4=0,"",B25/B4)</f>
        <v/>
      </c>
    </row>
    <row r="27">
      <c r="A27" s="24" t="inlineStr">
        <is>
          <t>تكلفة الكيلو</t>
        </is>
      </c>
      <c r="B27" s="28">
        <f>IF(B18*B8=0,"",B24/(B18*B8))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4">
    <mergeCell ref="A1:C1"/>
    <mergeCell ref="A16:B16"/>
    <mergeCell ref="A3:C3"/>
    <mergeCell ref="A2:C2"/>
  </mergeCells>
  <pageMargins left="0.75" right="0.75" top="1" bottom="1" header="0.5" footer="0.5"/>
  <pageSetup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2026-11-01T20:11:48Z</dcterms:created>
  <dcterms:modified xmlns:dcterms="http://purl.org/dc/terms/" xmlns:xsi="http://www.w3.org/2001/XMLSchema-instance" xsi:type="dcterms:W3CDTF">2026-11-01T20:11:48Z</dcterms:modified>
</cp:coreProperties>
</file>