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نواع" sheetId="3" state="visible" r:id="rId3"/>
  </sheets>
  <definedNames>
    <definedName name="_xlnm.Print_Area" localSheetId="2">'الأنواع'!$A$1:$L$27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6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هامش ربح معرض السيراميك والبورسلين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لمعارض السيراميك والبورسلين: لكل نوع الكراتين المباعة ومساحة الكرتونة وتكلفتها وسعر المتر والخصم ونسبة الكسر، فيحسب الأمتار وصافي المبيعات والتكلفة مع الكسر ومجمل الربح والهامش، ثم صافي الربح.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مبيعات الشهر من الفواتير بالكرتونة، ومساحة الكرتونة من البيانات المطبوعة عليها، ثم سعر المتر والخصم.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الشراء بالكرتونة والبيع بالمتر؛ راجع مساحة كل مقاس بدقة. الكسر يحدث في النقل والتحميل. احتفظ بنفس اللوط للعميل الواحد لتطابق اللون.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9" customWidth="1" min="3" max="3"/>
    <col width="9" customWidth="1" min="4" max="4"/>
    <col width="9" customWidth="1" min="5" max="5"/>
    <col width="8" customWidth="1" min="6" max="6"/>
    <col width="8" customWidth="1" min="7" max="7"/>
    <col width="10" customWidth="1" min="8" max="8"/>
    <col width="12" customWidth="1" min="9" max="9"/>
    <col width="12" customWidth="1" min="10" max="10"/>
    <col width="12" customWidth="1" min="11" max="11"/>
    <col width="8" customWidth="1" min="12" max="12"/>
  </cols>
  <sheetData>
    <row r="1" ht="30" customHeight="1">
      <c r="A1" s="15" t="inlineStr">
        <is>
          <t>معرض السيراميك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النوع</t>
        </is>
      </c>
      <c r="B4" s="18" t="inlineStr">
        <is>
          <t>الكراتين</t>
        </is>
      </c>
      <c r="C4" s="18" t="inlineStr">
        <is>
          <t>م2 للكرتونة</t>
        </is>
      </c>
      <c r="D4" s="18" t="inlineStr">
        <is>
          <t>تكلفة الكرتونة</t>
        </is>
      </c>
      <c r="E4" s="18" t="inlineStr">
        <is>
          <t>سعر المتر</t>
        </is>
      </c>
      <c r="F4" s="18" t="inlineStr">
        <is>
          <t>الخصم</t>
        </is>
      </c>
      <c r="G4" s="18" t="inlineStr">
        <is>
          <t>الكسر</t>
        </is>
      </c>
      <c r="H4" s="18" t="inlineStr">
        <is>
          <t>الأمتار</t>
        </is>
      </c>
      <c r="I4" s="18" t="inlineStr">
        <is>
          <t>صافي المبيعات</t>
        </is>
      </c>
      <c r="J4" s="18" t="inlineStr">
        <is>
          <t>التكلفة</t>
        </is>
      </c>
      <c r="K4" s="18" t="inlineStr">
        <is>
          <t>مجمل الربح</t>
        </is>
      </c>
      <c r="L4" s="18" t="inlineStr">
        <is>
          <t>الهامش</t>
        </is>
      </c>
    </row>
    <row r="5">
      <c r="A5" s="19" t="inlineStr">
        <is>
          <t>سيراميك أرضيات 60×60</t>
        </is>
      </c>
      <c r="B5" s="20" t="n">
        <v>900</v>
      </c>
      <c r="C5" s="21" t="n">
        <v>1.44</v>
      </c>
      <c r="D5" s="20" t="n">
        <v>330</v>
      </c>
      <c r="E5" s="20" t="n">
        <v>290</v>
      </c>
      <c r="F5" s="22" t="n">
        <v>0.05</v>
      </c>
      <c r="G5" s="22" t="n">
        <v>0.02</v>
      </c>
      <c r="H5" s="23">
        <f>IF(A5="","",N(B5)*N(C5))</f>
        <v/>
      </c>
      <c r="I5" s="23">
        <f>IF(A5="","",H5*N(E5)*(1-N(F5)))</f>
        <v/>
      </c>
      <c r="J5" s="23">
        <f>IF(A5="","",N(B5)*N(D5)*(1+N(G5)))</f>
        <v/>
      </c>
      <c r="K5" s="23">
        <f>IF(A5="","",I5-J5)</f>
        <v/>
      </c>
      <c r="L5" s="24">
        <f>IF(OR(A5="",N(I5)=0),"",K5/I5)</f>
        <v/>
      </c>
    </row>
    <row r="6">
      <c r="A6" s="19" t="inlineStr">
        <is>
          <t>بورسلين لامع 60×120</t>
        </is>
      </c>
      <c r="B6" s="20" t="n">
        <v>380</v>
      </c>
      <c r="C6" s="21" t="n">
        <v>1.44</v>
      </c>
      <c r="D6" s="20" t="n">
        <v>780</v>
      </c>
      <c r="E6" s="20" t="n">
        <v>680</v>
      </c>
      <c r="F6" s="22" t="n">
        <v>0.07000000000000001</v>
      </c>
      <c r="G6" s="22" t="n">
        <v>0.03</v>
      </c>
      <c r="H6" s="23">
        <f>IF(A6="","",N(B6)*N(C6))</f>
        <v/>
      </c>
      <c r="I6" s="23">
        <f>IF(A6="","",H6*N(E6)*(1-N(F6)))</f>
        <v/>
      </c>
      <c r="J6" s="23">
        <f>IF(A6="","",N(B6)*N(D6)*(1+N(G6)))</f>
        <v/>
      </c>
      <c r="K6" s="23">
        <f>IF(A6="","",I6-J6)</f>
        <v/>
      </c>
      <c r="L6" s="24">
        <f>IF(OR(A6="",N(I6)=0),"",K6/I6)</f>
        <v/>
      </c>
    </row>
    <row r="7">
      <c r="A7" s="19" t="inlineStr">
        <is>
          <t>سيراميك حوائط حمامات</t>
        </is>
      </c>
      <c r="B7" s="20" t="n">
        <v>700</v>
      </c>
      <c r="C7" s="21" t="n">
        <v>1.5</v>
      </c>
      <c r="D7" s="20" t="n">
        <v>290</v>
      </c>
      <c r="E7" s="20" t="n">
        <v>235</v>
      </c>
      <c r="F7" s="22" t="n">
        <v>0.05</v>
      </c>
      <c r="G7" s="22" t="n">
        <v>0.03</v>
      </c>
      <c r="H7" s="23">
        <f>IF(A7="","",N(B7)*N(C7))</f>
        <v/>
      </c>
      <c r="I7" s="23">
        <f>IF(A7="","",H7*N(E7)*(1-N(F7)))</f>
        <v/>
      </c>
      <c r="J7" s="23">
        <f>IF(A7="","",N(B7)*N(D7)*(1+N(G7)))</f>
        <v/>
      </c>
      <c r="K7" s="23">
        <f>IF(A7="","",I7-J7)</f>
        <v/>
      </c>
      <c r="L7" s="24">
        <f>IF(OR(A7="",N(I7)=0),"",K7/I7)</f>
        <v/>
      </c>
    </row>
    <row r="8">
      <c r="A8" s="19" t="inlineStr">
        <is>
          <t>بورسلين خشبي 20×120</t>
        </is>
      </c>
      <c r="B8" s="20" t="n">
        <v>260</v>
      </c>
      <c r="C8" s="21" t="n">
        <v>1.2</v>
      </c>
      <c r="D8" s="20" t="n">
        <v>620</v>
      </c>
      <c r="E8" s="20" t="n">
        <v>620</v>
      </c>
      <c r="F8" s="22" t="n">
        <v>0.06</v>
      </c>
      <c r="G8" s="22" t="n">
        <v>0.03</v>
      </c>
      <c r="H8" s="23">
        <f>IF(A8="","",N(B8)*N(C8))</f>
        <v/>
      </c>
      <c r="I8" s="23">
        <f>IF(A8="","",H8*N(E8)*(1-N(F8)))</f>
        <v/>
      </c>
      <c r="J8" s="23">
        <f>IF(A8="","",N(B8)*N(D8)*(1+N(G8)))</f>
        <v/>
      </c>
      <c r="K8" s="23">
        <f>IF(A8="","",I8-J8)</f>
        <v/>
      </c>
      <c r="L8" s="24">
        <f>IF(OR(A8="",N(I8)=0),"",K8/I8)</f>
        <v/>
      </c>
    </row>
    <row r="9">
      <c r="A9" s="19" t="inlineStr">
        <is>
          <t>وزرات وديكور</t>
        </is>
      </c>
      <c r="B9" s="20" t="n">
        <v>300</v>
      </c>
      <c r="C9" s="21" t="n">
        <v>0.96</v>
      </c>
      <c r="D9" s="20" t="n">
        <v>210</v>
      </c>
      <c r="E9" s="20" t="n">
        <v>270</v>
      </c>
      <c r="F9" s="22" t="n">
        <v>0.05</v>
      </c>
      <c r="G9" s="22" t="n">
        <v>0.04</v>
      </c>
      <c r="H9" s="23">
        <f>IF(A9="","",N(B9)*N(C9))</f>
        <v/>
      </c>
      <c r="I9" s="23">
        <f>IF(A9="","",H9*N(E9)*(1-N(F9)))</f>
        <v/>
      </c>
      <c r="J9" s="23">
        <f>IF(A9="","",N(B9)*N(D9)*(1+N(G9)))</f>
        <v/>
      </c>
      <c r="K9" s="23">
        <f>IF(A9="","",I9-J9)</f>
        <v/>
      </c>
      <c r="L9" s="24">
        <f>IF(OR(A9="",N(I9)=0),"",K9/I9)</f>
        <v/>
      </c>
    </row>
    <row r="10">
      <c r="A10" s="19" t="n"/>
      <c r="B10" s="20" t="n"/>
      <c r="C10" s="21" t="n"/>
      <c r="D10" s="20" t="n"/>
      <c r="E10" s="20" t="n"/>
      <c r="F10" s="22" t="n"/>
      <c r="G10" s="22" t="n"/>
      <c r="H10" s="23">
        <f>IF(A10="","",N(B10)*N(C10))</f>
        <v/>
      </c>
      <c r="I10" s="23">
        <f>IF(A10="","",H10*N(E10)*(1-N(F10)))</f>
        <v/>
      </c>
      <c r="J10" s="23">
        <f>IF(A10="","",N(B10)*N(D10)*(1+N(G10)))</f>
        <v/>
      </c>
      <c r="K10" s="23">
        <f>IF(A10="","",I10-J10)</f>
        <v/>
      </c>
      <c r="L10" s="24">
        <f>IF(OR(A10="",N(I10)=0),"",K10/I10)</f>
        <v/>
      </c>
    </row>
    <row r="11">
      <c r="A11" s="19" t="n"/>
      <c r="B11" s="20" t="n"/>
      <c r="C11" s="21" t="n"/>
      <c r="D11" s="20" t="n"/>
      <c r="E11" s="20" t="n"/>
      <c r="F11" s="22" t="n"/>
      <c r="G11" s="22" t="n"/>
      <c r="H11" s="23">
        <f>IF(A11="","",N(B11)*N(C11))</f>
        <v/>
      </c>
      <c r="I11" s="23">
        <f>IF(A11="","",H11*N(E11)*(1-N(F11)))</f>
        <v/>
      </c>
      <c r="J11" s="23">
        <f>IF(A11="","",N(B11)*N(D11)*(1+N(G11)))</f>
        <v/>
      </c>
      <c r="K11" s="23">
        <f>IF(A11="","",I11-J11)</f>
        <v/>
      </c>
      <c r="L11" s="24">
        <f>IF(OR(A11="",N(I11)=0),"",K11/I11)</f>
        <v/>
      </c>
    </row>
    <row r="12">
      <c r="A12" s="19" t="n"/>
      <c r="B12" s="20" t="n"/>
      <c r="C12" s="21" t="n"/>
      <c r="D12" s="20" t="n"/>
      <c r="E12" s="20" t="n"/>
      <c r="F12" s="22" t="n"/>
      <c r="G12" s="22" t="n"/>
      <c r="H12" s="23">
        <f>IF(A12="","",N(B12)*N(C12))</f>
        <v/>
      </c>
      <c r="I12" s="23">
        <f>IF(A12="","",H12*N(E12)*(1-N(F12)))</f>
        <v/>
      </c>
      <c r="J12" s="23">
        <f>IF(A12="","",N(B12)*N(D12)*(1+N(G12)))</f>
        <v/>
      </c>
      <c r="K12" s="23">
        <f>IF(A12="","",I12-J12)</f>
        <v/>
      </c>
      <c r="L12" s="24">
        <f>IF(OR(A12="",N(I12)=0),"",K12/I12)</f>
        <v/>
      </c>
    </row>
    <row r="13">
      <c r="A13" s="19" t="n"/>
      <c r="B13" s="20" t="n"/>
      <c r="C13" s="21" t="n"/>
      <c r="D13" s="20" t="n"/>
      <c r="E13" s="20" t="n"/>
      <c r="F13" s="22" t="n"/>
      <c r="G13" s="22" t="n"/>
      <c r="H13" s="23">
        <f>IF(A13="","",N(B13)*N(C13))</f>
        <v/>
      </c>
      <c r="I13" s="23">
        <f>IF(A13="","",H13*N(E13)*(1-N(F13)))</f>
        <v/>
      </c>
      <c r="J13" s="23">
        <f>IF(A13="","",N(B13)*N(D13)*(1+N(G13)))</f>
        <v/>
      </c>
      <c r="K13" s="23">
        <f>IF(A13="","",I13-J13)</f>
        <v/>
      </c>
      <c r="L13" s="24">
        <f>IF(OR(A13="",N(I13)=0),"",K13/I13)</f>
        <v/>
      </c>
    </row>
    <row r="14">
      <c r="A14" s="19" t="n"/>
      <c r="B14" s="20" t="n"/>
      <c r="C14" s="21" t="n"/>
      <c r="D14" s="20" t="n"/>
      <c r="E14" s="20" t="n"/>
      <c r="F14" s="22" t="n"/>
      <c r="G14" s="22" t="n"/>
      <c r="H14" s="23">
        <f>IF(A14="","",N(B14)*N(C14))</f>
        <v/>
      </c>
      <c r="I14" s="23">
        <f>IF(A14="","",H14*N(E14)*(1-N(F14)))</f>
        <v/>
      </c>
      <c r="J14" s="23">
        <f>IF(A14="","",N(B14)*N(D14)*(1+N(G14)))</f>
        <v/>
      </c>
      <c r="K14" s="23">
        <f>IF(A14="","",I14-J14)</f>
        <v/>
      </c>
      <c r="L14" s="24">
        <f>IF(OR(A14="",N(I14)=0),"",K14/I14)</f>
        <v/>
      </c>
    </row>
    <row r="15">
      <c r="A15" s="19" t="n"/>
      <c r="B15" s="20" t="n"/>
      <c r="C15" s="21" t="n"/>
      <c r="D15" s="20" t="n"/>
      <c r="E15" s="20" t="n"/>
      <c r="F15" s="22" t="n"/>
      <c r="G15" s="22" t="n"/>
      <c r="H15" s="23">
        <f>IF(A15="","",N(B15)*N(C15))</f>
        <v/>
      </c>
      <c r="I15" s="23">
        <f>IF(A15="","",H15*N(E15)*(1-N(F15)))</f>
        <v/>
      </c>
      <c r="J15" s="23">
        <f>IF(A15="","",N(B15)*N(D15)*(1+N(G15)))</f>
        <v/>
      </c>
      <c r="K15" s="23">
        <f>IF(A15="","",I15-J15)</f>
        <v/>
      </c>
      <c r="L15" s="24">
        <f>IF(OR(A15="",N(I15)=0),"",K15/I15)</f>
        <v/>
      </c>
    </row>
    <row r="16">
      <c r="A16" s="19" t="n"/>
      <c r="B16" s="20" t="n"/>
      <c r="C16" s="21" t="n"/>
      <c r="D16" s="20" t="n"/>
      <c r="E16" s="20" t="n"/>
      <c r="F16" s="22" t="n"/>
      <c r="G16" s="22" t="n"/>
      <c r="H16" s="23">
        <f>IF(A16="","",N(B16)*N(C16))</f>
        <v/>
      </c>
      <c r="I16" s="23">
        <f>IF(A16="","",H16*N(E16)*(1-N(F16)))</f>
        <v/>
      </c>
      <c r="J16" s="23">
        <f>IF(A16="","",N(B16)*N(D16)*(1+N(G16)))</f>
        <v/>
      </c>
      <c r="K16" s="23">
        <f>IF(A16="","",I16-J16)</f>
        <v/>
      </c>
      <c r="L16" s="24">
        <f>IF(OR(A16="",N(I16)=0),"",K16/I16)</f>
        <v/>
      </c>
    </row>
    <row r="17">
      <c r="A17" s="19" t="n"/>
      <c r="B17" s="20" t="n"/>
      <c r="C17" s="21" t="n"/>
      <c r="D17" s="20" t="n"/>
      <c r="E17" s="20" t="n"/>
      <c r="F17" s="22" t="n"/>
      <c r="G17" s="22" t="n"/>
      <c r="H17" s="23">
        <f>IF(A17="","",N(B17)*N(C17))</f>
        <v/>
      </c>
      <c r="I17" s="23">
        <f>IF(A17="","",H17*N(E17)*(1-N(F17)))</f>
        <v/>
      </c>
      <c r="J17" s="23">
        <f>IF(A17="","",N(B17)*N(D17)*(1+N(G17)))</f>
        <v/>
      </c>
      <c r="K17" s="23">
        <f>IF(A17="","",I17-J17)</f>
        <v/>
      </c>
      <c r="L17" s="24">
        <f>IF(OR(A17="",N(I17)=0),"",K17/I17)</f>
        <v/>
      </c>
    </row>
    <row r="18">
      <c r="A18" s="19" t="n"/>
      <c r="B18" s="20" t="n"/>
      <c r="C18" s="21" t="n"/>
      <c r="D18" s="20" t="n"/>
      <c r="E18" s="20" t="n"/>
      <c r="F18" s="22" t="n"/>
      <c r="G18" s="22" t="n"/>
      <c r="H18" s="23">
        <f>IF(A18="","",N(B18)*N(C18))</f>
        <v/>
      </c>
      <c r="I18" s="23">
        <f>IF(A18="","",H18*N(E18)*(1-N(F18)))</f>
        <v/>
      </c>
      <c r="J18" s="23">
        <f>IF(A18="","",N(B18)*N(D18)*(1+N(G18)))</f>
        <v/>
      </c>
      <c r="K18" s="23">
        <f>IF(A18="","",I18-J18)</f>
        <v/>
      </c>
      <c r="L18" s="24">
        <f>IF(OR(A18="",N(I18)=0),"",K18/I18)</f>
        <v/>
      </c>
    </row>
    <row r="19">
      <c r="A19" s="19" t="n"/>
      <c r="B19" s="20" t="n"/>
      <c r="C19" s="21" t="n"/>
      <c r="D19" s="20" t="n"/>
      <c r="E19" s="20" t="n"/>
      <c r="F19" s="22" t="n"/>
      <c r="G19" s="22" t="n"/>
      <c r="H19" s="23">
        <f>IF(A19="","",N(B19)*N(C19))</f>
        <v/>
      </c>
      <c r="I19" s="23">
        <f>IF(A19="","",H19*N(E19)*(1-N(F19)))</f>
        <v/>
      </c>
      <c r="J19" s="23">
        <f>IF(A19="","",N(B19)*N(D19)*(1+N(G19)))</f>
        <v/>
      </c>
      <c r="K19" s="23">
        <f>IF(A19="","",I19-J19)</f>
        <v/>
      </c>
      <c r="L19" s="24">
        <f>IF(OR(A19="",N(I19)=0),"",K19/I19)</f>
        <v/>
      </c>
    </row>
    <row r="20">
      <c r="A20" s="19" t="n"/>
      <c r="B20" s="20" t="n"/>
      <c r="C20" s="21" t="n"/>
      <c r="D20" s="20" t="n"/>
      <c r="E20" s="20" t="n"/>
      <c r="F20" s="22" t="n"/>
      <c r="G20" s="22" t="n"/>
      <c r="H20" s="23">
        <f>IF(A20="","",N(B20)*N(C20))</f>
        <v/>
      </c>
      <c r="I20" s="23">
        <f>IF(A20="","",H20*N(E20)*(1-N(F20)))</f>
        <v/>
      </c>
      <c r="J20" s="23">
        <f>IF(A20="","",N(B20)*N(D20)*(1+N(G20)))</f>
        <v/>
      </c>
      <c r="K20" s="23">
        <f>IF(A20="","",I20-J20)</f>
        <v/>
      </c>
      <c r="L20" s="24">
        <f>IF(OR(A20="",N(I20)=0),"",K20/I20)</f>
        <v/>
      </c>
    </row>
    <row r="21">
      <c r="A21" s="25" t="inlineStr">
        <is>
          <t>الإجمالي</t>
        </is>
      </c>
      <c r="B21" s="26">
        <f>SUM(B5:B20)</f>
        <v/>
      </c>
      <c r="C21" s="27" t="n"/>
      <c r="D21" s="27" t="n"/>
      <c r="E21" s="27" t="n"/>
      <c r="F21" s="27" t="n"/>
      <c r="G21" s="27" t="n"/>
      <c r="H21" s="26">
        <f>SUM(H5:H20)</f>
        <v/>
      </c>
      <c r="I21" s="26">
        <f>SUM(I5:I20)</f>
        <v/>
      </c>
      <c r="J21" s="26">
        <f>SUM(J5:J20)</f>
        <v/>
      </c>
      <c r="K21" s="26">
        <f>SUM(K5:K20)</f>
        <v/>
      </c>
      <c r="L21" s="28">
        <f>IF(I21=0,"",K21/I21)</f>
        <v/>
      </c>
    </row>
    <row r="23">
      <c r="A23" s="29" t="inlineStr">
        <is>
          <t>الإيجار</t>
        </is>
      </c>
      <c r="B23" s="20" t="n">
        <v>40000</v>
      </c>
    </row>
    <row r="24">
      <c r="A24" s="29" t="inlineStr">
        <is>
          <t>الرواتب والنقل</t>
        </is>
      </c>
      <c r="B24" s="20" t="n">
        <v>45000</v>
      </c>
    </row>
    <row r="25">
      <c r="A25" s="30" t="inlineStr">
        <is>
          <t>مجمل الربح</t>
        </is>
      </c>
      <c r="B25" s="23">
        <f>K21</f>
        <v/>
      </c>
    </row>
    <row r="26">
      <c r="A26" s="30" t="inlineStr">
        <is>
          <t>المصروفات الثابتة</t>
        </is>
      </c>
      <c r="B26" s="23">
        <f>SUM(B23:B24)</f>
        <v/>
      </c>
    </row>
    <row r="27">
      <c r="A27" s="29" t="inlineStr">
        <is>
          <t>صافي الربح</t>
        </is>
      </c>
      <c r="B27" s="31">
        <f>B25-B26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2026-11-01T20:11:48Z</dcterms:created>
  <dcterms:modified xmlns:dcterms="http://purl.org/dc/terms/" xmlns:xsi="http://www.w3.org/2001/XMLSchema-instance" xsi:type="dcterms:W3CDTF">2026-11-01T20:11:48Z</dcterms:modified>
</cp:coreProperties>
</file>