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منتجات" sheetId="3" state="visible" r:id="rId3"/>
  </sheets>
  <definedNames>
    <definedName name="_xlnm.Print_Area" localSheetId="2">'المنتجات'!$A$1:$L$41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;[Red]-#,##0.00"/>
    <numFmt numFmtId="165" formatCode="0.0%"/>
    <numFmt numFmtId="166" formatCode="#,##0;[Red]-#,##0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FFFFFF"/>
      <sz val="11"/>
    </font>
    <font>
      <name val="Arial"/>
      <b val="1"/>
      <color rgb="00000000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4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166" fontId="10" fillId="4" borderId="2" applyAlignment="1" applyProtection="1" pivotButton="0" quotePrefix="0" xfId="0">
      <alignment horizontal="center" vertical="center"/>
      <protection locked="0" hidden="0"/>
    </xf>
    <xf numFmtId="164" fontId="10" fillId="0" borderId="2" applyAlignment="1" pivotButton="0" quotePrefix="0" xfId="0">
      <alignment horizontal="center" vertical="center"/>
    </xf>
    <xf numFmtId="165" fontId="10" fillId="0" borderId="2" applyAlignment="1" pivotButton="0" quotePrefix="0" xfId="0">
      <alignment horizontal="center" vertical="center"/>
    </xf>
    <xf numFmtId="166" fontId="10" fillId="0" borderId="2" applyAlignment="1" pivotButton="0" quotePrefix="0" xfId="0">
      <alignment horizontal="center" vertical="center"/>
    </xf>
    <xf numFmtId="0" fontId="16" fillId="5" borderId="3" applyAlignment="1" pivotButton="0" quotePrefix="0" xfId="0">
      <alignment horizontal="right" vertical="center" wrapText="1"/>
    </xf>
    <xf numFmtId="0" fontId="16" fillId="5" borderId="3" pivotButton="0" quotePrefix="0" xfId="0"/>
    <xf numFmtId="166" fontId="16" fillId="5" borderId="3" applyAlignment="1" pivotButton="0" quotePrefix="0" xfId="0">
      <alignment horizontal="center" vertical="center"/>
    </xf>
    <xf numFmtId="165" fontId="16" fillId="5" borderId="3" applyAlignment="1" pivotButton="0" quotePrefix="0" xfId="0">
      <alignment horizontal="center" vertical="center"/>
    </xf>
    <xf numFmtId="0" fontId="15" fillId="0" borderId="2" applyAlignment="1" pivotButton="0" quotePrefix="0" xfId="0">
      <alignment horizontal="right" vertical="center" wrapText="1"/>
    </xf>
    <xf numFmtId="0" fontId="10" fillId="0" borderId="2" applyAlignment="1" pivotButton="0" quotePrefix="0" xfId="0">
      <alignment horizontal="right" vertical="center" wrapText="1"/>
    </xf>
    <xf numFmtId="166" fontId="14" fillId="3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مجمل الربح حسب المنتج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'المنتجات'!L4</f>
            </strRef>
          </tx>
          <spPr>
            <a:solidFill xmlns:a="http://schemas.openxmlformats.org/drawingml/2006/main">
              <a:srgbClr val="14213D"/>
            </a:solidFill>
            <a:ln xmlns:a="http://schemas.openxmlformats.org/drawingml/2006/main">
              <a:solidFill>
                <a:srgbClr val="14213D"/>
              </a:solidFill>
              <a:prstDash val="solid"/>
            </a:ln>
          </spPr>
          <cat>
            <numRef>
              <f>'المنتجات'!$A$5:$A$10</f>
            </numRef>
          </cat>
          <val>
            <numRef>
              <f>'المنتجات'!$L$5:$L$10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26</row>
      <rowOff>0</rowOff>
    </from>
    <ext cx="576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هامش ربح ورشة المخللات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34" customHeight="1">
      <c r="A5" s="11" t="inlineStr">
        <is>
          <t>•</t>
        </is>
      </c>
      <c r="B5" s="12" t="inlineStr">
        <is>
          <t>لورش ومصانع المخللات: لكل منتج وزن العبوة وسعر الخضار والفاقد وتكلفة المحلول والتوابل والبرطمان وسعر البيع والكمية، فيحسب تكلفة العبوة وربحها والهامش والمبيعات ومجمل الربح، ثم صافي الربح.</t>
        </is>
      </c>
    </row>
    <row r="6" ht="22" customHeight="1">
      <c r="B6" s="10" t="inlineStr">
        <is>
          <t>خطوات الاستخدام</t>
        </is>
      </c>
    </row>
    <row r="7" ht="34" customHeight="1">
      <c r="A7" s="11" t="inlineStr">
        <is>
          <t>•</t>
        </is>
      </c>
      <c r="B7" s="12" t="inlineStr">
        <is>
          <t>اكتب أوزان العبوات وأسعار الخضار الموسمية، ونسبة الفاقد من التقطيع والفرز، ثم سعر البيع للتاجر والكمية الشهرية.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اشترِ الخضار في موسمه لتخفيض التكلفة. سجل المنشأة وبطاقة البيان واشتراطات سلامة الغذاء أساسية، وراقب نسبة الملح والنظافة لتفادي فساد التشغيلة.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31"/>
  <sheetViews>
    <sheetView showGridLines="0" rightToLeft="1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8" customWidth="1" min="2" max="2"/>
    <col width="9" customWidth="1" min="3" max="3"/>
    <col width="8" customWidth="1" min="4" max="4"/>
    <col width="10" customWidth="1" min="5" max="5"/>
    <col width="9" customWidth="1" min="6" max="6"/>
    <col width="9" customWidth="1" min="7" max="7"/>
    <col width="10" customWidth="1" min="8" max="8"/>
    <col width="9" customWidth="1" min="9" max="9"/>
    <col width="8" customWidth="1" min="10" max="10"/>
    <col width="12" customWidth="1" min="11" max="11"/>
    <col width="12" customWidth="1" min="12" max="12"/>
  </cols>
  <sheetData>
    <row r="1" ht="30" customHeight="1">
      <c r="A1" s="15" t="inlineStr">
        <is>
          <t>ورشة المخللات - أكتوبر 2026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  <c r="L1" s="16" t="n"/>
    </row>
    <row r="2" ht="30" customHeight="1">
      <c r="A2" s="17" t="inlineStr">
        <is>
          <t>الخلايا الصفراء للإدخال.</t>
        </is>
      </c>
    </row>
    <row r="4" ht="36" customHeight="1">
      <c r="A4" s="18" t="inlineStr">
        <is>
          <t>المنتج</t>
        </is>
      </c>
      <c r="B4" s="18" t="inlineStr">
        <is>
          <t>الوزن كجم</t>
        </is>
      </c>
      <c r="C4" s="18" t="inlineStr">
        <is>
          <t>سعر الخضار</t>
        </is>
      </c>
      <c r="D4" s="18" t="inlineStr">
        <is>
          <t>الفاقد</t>
        </is>
      </c>
      <c r="E4" s="18" t="inlineStr">
        <is>
          <t>محلول وبرطمان</t>
        </is>
      </c>
      <c r="F4" s="18" t="inlineStr">
        <is>
          <t>سعر البيع</t>
        </is>
      </c>
      <c r="G4" s="18" t="inlineStr">
        <is>
          <t>الكمية</t>
        </is>
      </c>
      <c r="H4" s="18" t="inlineStr">
        <is>
          <t>تكلفة العبوة</t>
        </is>
      </c>
      <c r="I4" s="18" t="inlineStr">
        <is>
          <t>الربح</t>
        </is>
      </c>
      <c r="J4" s="18" t="inlineStr">
        <is>
          <t>الهامش</t>
        </is>
      </c>
      <c r="K4" s="18" t="inlineStr">
        <is>
          <t>المبيعات</t>
        </is>
      </c>
      <c r="L4" s="18" t="inlineStr">
        <is>
          <t>مجمل الربح</t>
        </is>
      </c>
    </row>
    <row r="5">
      <c r="A5" s="19" t="inlineStr">
        <is>
          <t>مخلل خيار برطمان 1 كجم</t>
        </is>
      </c>
      <c r="B5" s="20" t="n">
        <v>1</v>
      </c>
      <c r="C5" s="20" t="n">
        <v>22</v>
      </c>
      <c r="D5" s="21" t="n">
        <v>0.08</v>
      </c>
      <c r="E5" s="20" t="n">
        <v>14</v>
      </c>
      <c r="F5" s="20" t="n">
        <v>52</v>
      </c>
      <c r="G5" s="22" t="n">
        <v>800</v>
      </c>
      <c r="H5" s="23">
        <f>IF(A5="","",N(B5)*N(C5)*(1+N(D5))+N(E5))</f>
        <v/>
      </c>
      <c r="I5" s="23">
        <f>IF(A5="","",N(F5)-H5)</f>
        <v/>
      </c>
      <c r="J5" s="24">
        <f>IF(OR(A5="",N(F5)=0),"",I5/F5)</f>
        <v/>
      </c>
      <c r="K5" s="25">
        <f>IF(A5="","",N(F5)*N(G5))</f>
        <v/>
      </c>
      <c r="L5" s="25">
        <f>IF(A5="","",I5*N(G5))</f>
        <v/>
      </c>
    </row>
    <row r="6">
      <c r="A6" s="19" t="inlineStr">
        <is>
          <t>مخلل لفت 1 كجم</t>
        </is>
      </c>
      <c r="B6" s="20" t="n">
        <v>1</v>
      </c>
      <c r="C6" s="20" t="n">
        <v>12</v>
      </c>
      <c r="D6" s="21" t="n">
        <v>0.1</v>
      </c>
      <c r="E6" s="20" t="n">
        <v>13</v>
      </c>
      <c r="F6" s="20" t="n">
        <v>38</v>
      </c>
      <c r="G6" s="22" t="n">
        <v>700</v>
      </c>
      <c r="H6" s="23">
        <f>IF(A6="","",N(B6)*N(C6)*(1+N(D6))+N(E6))</f>
        <v/>
      </c>
      <c r="I6" s="23">
        <f>IF(A6="","",N(F6)-H6)</f>
        <v/>
      </c>
      <c r="J6" s="24">
        <f>IF(OR(A6="",N(F6)=0),"",I6/F6)</f>
        <v/>
      </c>
      <c r="K6" s="25">
        <f>IF(A6="","",N(F6)*N(G6))</f>
        <v/>
      </c>
      <c r="L6" s="25">
        <f>IF(A6="","",I6*N(G6))</f>
        <v/>
      </c>
    </row>
    <row r="7">
      <c r="A7" s="19" t="inlineStr">
        <is>
          <t>زيتون مخلل 1 كجم</t>
        </is>
      </c>
      <c r="B7" s="20" t="n">
        <v>1</v>
      </c>
      <c r="C7" s="20" t="n">
        <v>38</v>
      </c>
      <c r="D7" s="21" t="n">
        <v>0.05</v>
      </c>
      <c r="E7" s="20" t="n">
        <v>14</v>
      </c>
      <c r="F7" s="20" t="n">
        <v>75</v>
      </c>
      <c r="G7" s="22" t="n">
        <v>600</v>
      </c>
      <c r="H7" s="23">
        <f>IF(A7="","",N(B7)*N(C7)*(1+N(D7))+N(E7))</f>
        <v/>
      </c>
      <c r="I7" s="23">
        <f>IF(A7="","",N(F7)-H7)</f>
        <v/>
      </c>
      <c r="J7" s="24">
        <f>IF(OR(A7="",N(F7)=0),"",I7/F7)</f>
        <v/>
      </c>
      <c r="K7" s="25">
        <f>IF(A7="","",N(F7)*N(G7))</f>
        <v/>
      </c>
      <c r="L7" s="25">
        <f>IF(A7="","",I7*N(G7))</f>
        <v/>
      </c>
    </row>
    <row r="8">
      <c r="A8" s="19" t="inlineStr">
        <is>
          <t>مخلل مشكل 1 كجم</t>
        </is>
      </c>
      <c r="B8" s="20" t="n">
        <v>1</v>
      </c>
      <c r="C8" s="20" t="n">
        <v>20</v>
      </c>
      <c r="D8" s="21" t="n">
        <v>0.08</v>
      </c>
      <c r="E8" s="20" t="n">
        <v>14</v>
      </c>
      <c r="F8" s="20" t="n">
        <v>50</v>
      </c>
      <c r="G8" s="22" t="n">
        <v>900</v>
      </c>
      <c r="H8" s="23">
        <f>IF(A8="","",N(B8)*N(C8)*(1+N(D8))+N(E8))</f>
        <v/>
      </c>
      <c r="I8" s="23">
        <f>IF(A8="","",N(F8)-H8)</f>
        <v/>
      </c>
      <c r="J8" s="24">
        <f>IF(OR(A8="",N(F8)=0),"",I8/F8)</f>
        <v/>
      </c>
      <c r="K8" s="25">
        <f>IF(A8="","",N(F8)*N(G8))</f>
        <v/>
      </c>
      <c r="L8" s="25">
        <f>IF(A8="","",I8*N(G8))</f>
        <v/>
      </c>
    </row>
    <row r="9">
      <c r="A9" s="19" t="inlineStr">
        <is>
          <t>فلفل مخلل 500 جم</t>
        </is>
      </c>
      <c r="B9" s="20" t="n">
        <v>0.5</v>
      </c>
      <c r="C9" s="20" t="n">
        <v>30</v>
      </c>
      <c r="D9" s="21" t="n">
        <v>0.1</v>
      </c>
      <c r="E9" s="20" t="n">
        <v>10</v>
      </c>
      <c r="F9" s="20" t="n">
        <v>38</v>
      </c>
      <c r="G9" s="22" t="n">
        <v>500</v>
      </c>
      <c r="H9" s="23">
        <f>IF(A9="","",N(B9)*N(C9)*(1+N(D9))+N(E9))</f>
        <v/>
      </c>
      <c r="I9" s="23">
        <f>IF(A9="","",N(F9)-H9)</f>
        <v/>
      </c>
      <c r="J9" s="24">
        <f>IF(OR(A9="",N(F9)=0),"",I9/F9)</f>
        <v/>
      </c>
      <c r="K9" s="25">
        <f>IF(A9="","",N(F9)*N(G9))</f>
        <v/>
      </c>
      <c r="L9" s="25">
        <f>IF(A9="","",I9*N(G9))</f>
        <v/>
      </c>
    </row>
    <row r="10">
      <c r="A10" s="19" t="inlineStr">
        <is>
          <t>ليمون مخلل 500 جم</t>
        </is>
      </c>
      <c r="B10" s="20" t="n">
        <v>0.5</v>
      </c>
      <c r="C10" s="20" t="n">
        <v>25</v>
      </c>
      <c r="D10" s="21" t="n">
        <v>0.08</v>
      </c>
      <c r="E10" s="20" t="n">
        <v>10</v>
      </c>
      <c r="F10" s="20" t="n">
        <v>32</v>
      </c>
      <c r="G10" s="22" t="n">
        <v>450</v>
      </c>
      <c r="H10" s="23">
        <f>IF(A10="","",N(B10)*N(C10)*(1+N(D10))+N(E10))</f>
        <v/>
      </c>
      <c r="I10" s="23">
        <f>IF(A10="","",N(F10)-H10)</f>
        <v/>
      </c>
      <c r="J10" s="24">
        <f>IF(OR(A10="",N(F10)=0),"",I10/F10)</f>
        <v/>
      </c>
      <c r="K10" s="25">
        <f>IF(A10="","",N(F10)*N(G10))</f>
        <v/>
      </c>
      <c r="L10" s="25">
        <f>IF(A10="","",I10*N(G10))</f>
        <v/>
      </c>
    </row>
    <row r="11">
      <c r="A11" s="19" t="n"/>
      <c r="B11" s="20" t="n"/>
      <c r="C11" s="20" t="n"/>
      <c r="D11" s="21" t="n"/>
      <c r="E11" s="20" t="n"/>
      <c r="F11" s="20" t="n"/>
      <c r="G11" s="22" t="n"/>
      <c r="H11" s="23">
        <f>IF(A11="","",N(B11)*N(C11)*(1+N(D11))+N(E11))</f>
        <v/>
      </c>
      <c r="I11" s="23">
        <f>IF(A11="","",N(F11)-H11)</f>
        <v/>
      </c>
      <c r="J11" s="24">
        <f>IF(OR(A11="",N(F11)=0),"",I11/F11)</f>
        <v/>
      </c>
      <c r="K11" s="25">
        <f>IF(A11="","",N(F11)*N(G11))</f>
        <v/>
      </c>
      <c r="L11" s="25">
        <f>IF(A11="","",I11*N(G11))</f>
        <v/>
      </c>
    </row>
    <row r="12">
      <c r="A12" s="19" t="n"/>
      <c r="B12" s="20" t="n"/>
      <c r="C12" s="20" t="n"/>
      <c r="D12" s="21" t="n"/>
      <c r="E12" s="20" t="n"/>
      <c r="F12" s="20" t="n"/>
      <c r="G12" s="22" t="n"/>
      <c r="H12" s="23">
        <f>IF(A12="","",N(B12)*N(C12)*(1+N(D12))+N(E12))</f>
        <v/>
      </c>
      <c r="I12" s="23">
        <f>IF(A12="","",N(F12)-H12)</f>
        <v/>
      </c>
      <c r="J12" s="24">
        <f>IF(OR(A12="",N(F12)=0),"",I12/F12)</f>
        <v/>
      </c>
      <c r="K12" s="25">
        <f>IF(A12="","",N(F12)*N(G12))</f>
        <v/>
      </c>
      <c r="L12" s="25">
        <f>IF(A12="","",I12*N(G12))</f>
        <v/>
      </c>
    </row>
    <row r="13">
      <c r="A13" s="19" t="n"/>
      <c r="B13" s="20" t="n"/>
      <c r="C13" s="20" t="n"/>
      <c r="D13" s="21" t="n"/>
      <c r="E13" s="20" t="n"/>
      <c r="F13" s="20" t="n"/>
      <c r="G13" s="22" t="n"/>
      <c r="H13" s="23">
        <f>IF(A13="","",N(B13)*N(C13)*(1+N(D13))+N(E13))</f>
        <v/>
      </c>
      <c r="I13" s="23">
        <f>IF(A13="","",N(F13)-H13)</f>
        <v/>
      </c>
      <c r="J13" s="24">
        <f>IF(OR(A13="",N(F13)=0),"",I13/F13)</f>
        <v/>
      </c>
      <c r="K13" s="25">
        <f>IF(A13="","",N(F13)*N(G13))</f>
        <v/>
      </c>
      <c r="L13" s="25">
        <f>IF(A13="","",I13*N(G13))</f>
        <v/>
      </c>
    </row>
    <row r="14">
      <c r="A14" s="19" t="n"/>
      <c r="B14" s="20" t="n"/>
      <c r="C14" s="20" t="n"/>
      <c r="D14" s="21" t="n"/>
      <c r="E14" s="20" t="n"/>
      <c r="F14" s="20" t="n"/>
      <c r="G14" s="22" t="n"/>
      <c r="H14" s="23">
        <f>IF(A14="","",N(B14)*N(C14)*(1+N(D14))+N(E14))</f>
        <v/>
      </c>
      <c r="I14" s="23">
        <f>IF(A14="","",N(F14)-H14)</f>
        <v/>
      </c>
      <c r="J14" s="24">
        <f>IF(OR(A14="",N(F14)=0),"",I14/F14)</f>
        <v/>
      </c>
      <c r="K14" s="25">
        <f>IF(A14="","",N(F14)*N(G14))</f>
        <v/>
      </c>
      <c r="L14" s="25">
        <f>IF(A14="","",I14*N(G14))</f>
        <v/>
      </c>
    </row>
    <row r="15">
      <c r="A15" s="19" t="n"/>
      <c r="B15" s="20" t="n"/>
      <c r="C15" s="20" t="n"/>
      <c r="D15" s="21" t="n"/>
      <c r="E15" s="20" t="n"/>
      <c r="F15" s="20" t="n"/>
      <c r="G15" s="22" t="n"/>
      <c r="H15" s="23">
        <f>IF(A15="","",N(B15)*N(C15)*(1+N(D15))+N(E15))</f>
        <v/>
      </c>
      <c r="I15" s="23">
        <f>IF(A15="","",N(F15)-H15)</f>
        <v/>
      </c>
      <c r="J15" s="24">
        <f>IF(OR(A15="",N(F15)=0),"",I15/F15)</f>
        <v/>
      </c>
      <c r="K15" s="25">
        <f>IF(A15="","",N(F15)*N(G15))</f>
        <v/>
      </c>
      <c r="L15" s="25">
        <f>IF(A15="","",I15*N(G15))</f>
        <v/>
      </c>
    </row>
    <row r="16">
      <c r="A16" s="19" t="n"/>
      <c r="B16" s="20" t="n"/>
      <c r="C16" s="20" t="n"/>
      <c r="D16" s="21" t="n"/>
      <c r="E16" s="20" t="n"/>
      <c r="F16" s="20" t="n"/>
      <c r="G16" s="22" t="n"/>
      <c r="H16" s="23">
        <f>IF(A16="","",N(B16)*N(C16)*(1+N(D16))+N(E16))</f>
        <v/>
      </c>
      <c r="I16" s="23">
        <f>IF(A16="","",N(F16)-H16)</f>
        <v/>
      </c>
      <c r="J16" s="24">
        <f>IF(OR(A16="",N(F16)=0),"",I16/F16)</f>
        <v/>
      </c>
      <c r="K16" s="25">
        <f>IF(A16="","",N(F16)*N(G16))</f>
        <v/>
      </c>
      <c r="L16" s="25">
        <f>IF(A16="","",I16*N(G16))</f>
        <v/>
      </c>
    </row>
    <row r="17">
      <c r="A17" s="19" t="n"/>
      <c r="B17" s="20" t="n"/>
      <c r="C17" s="20" t="n"/>
      <c r="D17" s="21" t="n"/>
      <c r="E17" s="20" t="n"/>
      <c r="F17" s="20" t="n"/>
      <c r="G17" s="22" t="n"/>
      <c r="H17" s="23">
        <f>IF(A17="","",N(B17)*N(C17)*(1+N(D17))+N(E17))</f>
        <v/>
      </c>
      <c r="I17" s="23">
        <f>IF(A17="","",N(F17)-H17)</f>
        <v/>
      </c>
      <c r="J17" s="24">
        <f>IF(OR(A17="",N(F17)=0),"",I17/F17)</f>
        <v/>
      </c>
      <c r="K17" s="25">
        <f>IF(A17="","",N(F17)*N(G17))</f>
        <v/>
      </c>
      <c r="L17" s="25">
        <f>IF(A17="","",I17*N(G17))</f>
        <v/>
      </c>
    </row>
    <row r="18">
      <c r="A18" s="19" t="n"/>
      <c r="B18" s="20" t="n"/>
      <c r="C18" s="20" t="n"/>
      <c r="D18" s="21" t="n"/>
      <c r="E18" s="20" t="n"/>
      <c r="F18" s="20" t="n"/>
      <c r="G18" s="22" t="n"/>
      <c r="H18" s="23">
        <f>IF(A18="","",N(B18)*N(C18)*(1+N(D18))+N(E18))</f>
        <v/>
      </c>
      <c r="I18" s="23">
        <f>IF(A18="","",N(F18)-H18)</f>
        <v/>
      </c>
      <c r="J18" s="24">
        <f>IF(OR(A18="",N(F18)=0),"",I18/F18)</f>
        <v/>
      </c>
      <c r="K18" s="25">
        <f>IF(A18="","",N(F18)*N(G18))</f>
        <v/>
      </c>
      <c r="L18" s="25">
        <f>IF(A18="","",I18*N(G18))</f>
        <v/>
      </c>
    </row>
    <row r="19">
      <c r="A19" s="19" t="n"/>
      <c r="B19" s="20" t="n"/>
      <c r="C19" s="20" t="n"/>
      <c r="D19" s="21" t="n"/>
      <c r="E19" s="20" t="n"/>
      <c r="F19" s="20" t="n"/>
      <c r="G19" s="22" t="n"/>
      <c r="H19" s="23">
        <f>IF(A19="","",N(B19)*N(C19)*(1+N(D19))+N(E19))</f>
        <v/>
      </c>
      <c r="I19" s="23">
        <f>IF(A19="","",N(F19)-H19)</f>
        <v/>
      </c>
      <c r="J19" s="24">
        <f>IF(OR(A19="",N(F19)=0),"",I19/F19)</f>
        <v/>
      </c>
      <c r="K19" s="25">
        <f>IF(A19="","",N(F19)*N(G19))</f>
        <v/>
      </c>
      <c r="L19" s="25">
        <f>IF(A19="","",I19*N(G19))</f>
        <v/>
      </c>
    </row>
    <row r="20">
      <c r="A20" s="19" t="n"/>
      <c r="B20" s="20" t="n"/>
      <c r="C20" s="20" t="n"/>
      <c r="D20" s="21" t="n"/>
      <c r="E20" s="20" t="n"/>
      <c r="F20" s="20" t="n"/>
      <c r="G20" s="22" t="n"/>
      <c r="H20" s="23">
        <f>IF(A20="","",N(B20)*N(C20)*(1+N(D20))+N(E20))</f>
        <v/>
      </c>
      <c r="I20" s="23">
        <f>IF(A20="","",N(F20)-H20)</f>
        <v/>
      </c>
      <c r="J20" s="24">
        <f>IF(OR(A20="",N(F20)=0),"",I20/F20)</f>
        <v/>
      </c>
      <c r="K20" s="25">
        <f>IF(A20="","",N(F20)*N(G20))</f>
        <v/>
      </c>
      <c r="L20" s="25">
        <f>IF(A20="","",I20*N(G20))</f>
        <v/>
      </c>
    </row>
    <row r="21">
      <c r="A21" s="19" t="n"/>
      <c r="B21" s="20" t="n"/>
      <c r="C21" s="20" t="n"/>
      <c r="D21" s="21" t="n"/>
      <c r="E21" s="20" t="n"/>
      <c r="F21" s="20" t="n"/>
      <c r="G21" s="22" t="n"/>
      <c r="H21" s="23">
        <f>IF(A21="","",N(B21)*N(C21)*(1+N(D21))+N(E21))</f>
        <v/>
      </c>
      <c r="I21" s="23">
        <f>IF(A21="","",N(F21)-H21)</f>
        <v/>
      </c>
      <c r="J21" s="24">
        <f>IF(OR(A21="",N(F21)=0),"",I21/F21)</f>
        <v/>
      </c>
      <c r="K21" s="25">
        <f>IF(A21="","",N(F21)*N(G21))</f>
        <v/>
      </c>
      <c r="L21" s="25">
        <f>IF(A21="","",I21*N(G21))</f>
        <v/>
      </c>
    </row>
    <row r="22">
      <c r="A22" s="19" t="n"/>
      <c r="B22" s="20" t="n"/>
      <c r="C22" s="20" t="n"/>
      <c r="D22" s="21" t="n"/>
      <c r="E22" s="20" t="n"/>
      <c r="F22" s="20" t="n"/>
      <c r="G22" s="22" t="n"/>
      <c r="H22" s="23">
        <f>IF(A22="","",N(B22)*N(C22)*(1+N(D22))+N(E22))</f>
        <v/>
      </c>
      <c r="I22" s="23">
        <f>IF(A22="","",N(F22)-H22)</f>
        <v/>
      </c>
      <c r="J22" s="24">
        <f>IF(OR(A22="",N(F22)=0),"",I22/F22)</f>
        <v/>
      </c>
      <c r="K22" s="25">
        <f>IF(A22="","",N(F22)*N(G22))</f>
        <v/>
      </c>
      <c r="L22" s="25">
        <f>IF(A22="","",I22*N(G22))</f>
        <v/>
      </c>
    </row>
    <row r="23">
      <c r="A23" s="19" t="n"/>
      <c r="B23" s="20" t="n"/>
      <c r="C23" s="20" t="n"/>
      <c r="D23" s="21" t="n"/>
      <c r="E23" s="20" t="n"/>
      <c r="F23" s="20" t="n"/>
      <c r="G23" s="22" t="n"/>
      <c r="H23" s="23">
        <f>IF(A23="","",N(B23)*N(C23)*(1+N(D23))+N(E23))</f>
        <v/>
      </c>
      <c r="I23" s="23">
        <f>IF(A23="","",N(F23)-H23)</f>
        <v/>
      </c>
      <c r="J23" s="24">
        <f>IF(OR(A23="",N(F23)=0),"",I23/F23)</f>
        <v/>
      </c>
      <c r="K23" s="25">
        <f>IF(A23="","",N(F23)*N(G23))</f>
        <v/>
      </c>
      <c r="L23" s="25">
        <f>IF(A23="","",I23*N(G23))</f>
        <v/>
      </c>
    </row>
    <row r="24">
      <c r="A24" s="19" t="n"/>
      <c r="B24" s="20" t="n"/>
      <c r="C24" s="20" t="n"/>
      <c r="D24" s="21" t="n"/>
      <c r="E24" s="20" t="n"/>
      <c r="F24" s="20" t="n"/>
      <c r="G24" s="22" t="n"/>
      <c r="H24" s="23">
        <f>IF(A24="","",N(B24)*N(C24)*(1+N(D24))+N(E24))</f>
        <v/>
      </c>
      <c r="I24" s="23">
        <f>IF(A24="","",N(F24)-H24)</f>
        <v/>
      </c>
      <c r="J24" s="24">
        <f>IF(OR(A24="",N(F24)=0),"",I24/F24)</f>
        <v/>
      </c>
      <c r="K24" s="25">
        <f>IF(A24="","",N(F24)*N(G24))</f>
        <v/>
      </c>
      <c r="L24" s="25">
        <f>IF(A24="","",I24*N(G24))</f>
        <v/>
      </c>
    </row>
    <row r="25">
      <c r="A25" s="26" t="inlineStr">
        <is>
          <t>الإجمالي</t>
        </is>
      </c>
      <c r="B25" s="27" t="n"/>
      <c r="C25" s="27" t="n"/>
      <c r="D25" s="27" t="n"/>
      <c r="E25" s="27" t="n"/>
      <c r="F25" s="27" t="n"/>
      <c r="G25" s="28">
        <f>SUM(G5:G24)</f>
        <v/>
      </c>
      <c r="H25" s="27" t="n"/>
      <c r="I25" s="27" t="n"/>
      <c r="J25" s="29">
        <f>IF(K25=0,"",L25/K25)</f>
        <v/>
      </c>
      <c r="K25" s="28">
        <f>SUM(K5:K24)</f>
        <v/>
      </c>
      <c r="L25" s="28">
        <f>SUM(L5:L24)</f>
        <v/>
      </c>
    </row>
    <row r="27">
      <c r="A27" s="30" t="inlineStr">
        <is>
          <t>العمالة</t>
        </is>
      </c>
      <c r="B27" s="22" t="n">
        <v>20000</v>
      </c>
    </row>
    <row r="28">
      <c r="A28" s="30" t="inlineStr">
        <is>
          <t>الإيجار</t>
        </is>
      </c>
      <c r="B28" s="22" t="n">
        <v>7000</v>
      </c>
    </row>
    <row r="29">
      <c r="A29" s="31" t="inlineStr">
        <is>
          <t>مجمل الربح</t>
        </is>
      </c>
      <c r="B29" s="25">
        <f>L25</f>
        <v/>
      </c>
    </row>
    <row r="30">
      <c r="A30" s="31" t="inlineStr">
        <is>
          <t>المصروفات الثابتة</t>
        </is>
      </c>
      <c r="B30" s="25">
        <f>SUM(B27:B28)</f>
        <v/>
      </c>
    </row>
    <row r="31">
      <c r="A31" s="30" t="inlineStr">
        <is>
          <t>صافي الربح</t>
        </is>
      </c>
      <c r="B31" s="32">
        <f>B29-B30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2:L2"/>
    <mergeCell ref="A1:L1"/>
  </mergeCell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2026-11-01T20:22:41Z</dcterms:created>
  <dcterms:modified xmlns:dcterms="http://purl.org/dc/terms/" xmlns:xsi="http://www.w3.org/2001/XMLSchema-instance" xsi:type="dcterms:W3CDTF">2026-11-01T20:22:41Z</dcterms:modified>
</cp:coreProperties>
</file>