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'الأصناف'!$A$1:$J$27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محل الدهانات وتكلفة التلوين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لمحلات الدهانات: لكل صنف الكمية المباعة والتكلفة والسعر وتكلفة صبغات التلوين وخصم المقاولين، فيحسب صافي المبيعات والتكلفة ومجمل الربح والهامش،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مبيعات الشهر بالعبوة، وتكلفة التلوين للعبوة الملونة، ومتوسط الخصم للمقاول والعميل.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الخصم للمقاول يأكل الهامش فراجعه مقابل حجم المسحوبات. احسب صبغات التلوين من قراءة الماكينة. الدهانات لها صلاحية؛ قدّم الأقدم في البيع.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9" customWidth="1" min="3" max="3"/>
    <col width="9" customWidth="1" min="4" max="4"/>
    <col width="9" customWidth="1" min="5" max="5"/>
    <col width="8" customWidth="1" min="6" max="6"/>
    <col width="12" customWidth="1" min="7" max="7"/>
    <col width="12" customWidth="1" min="8" max="8"/>
    <col width="12" customWidth="1" min="9" max="9"/>
    <col width="8" customWidth="1" min="10" max="10"/>
  </cols>
  <sheetData>
    <row r="1" ht="30" customHeight="1">
      <c r="A1" s="15" t="inlineStr">
        <is>
          <t>محل الدهانات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الصنف</t>
        </is>
      </c>
      <c r="B4" s="18" t="inlineStr">
        <is>
          <t>المباع</t>
        </is>
      </c>
      <c r="C4" s="18" t="inlineStr">
        <is>
          <t>التكلفة</t>
        </is>
      </c>
      <c r="D4" s="18" t="inlineStr">
        <is>
          <t>السعر</t>
        </is>
      </c>
      <c r="E4" s="18" t="inlineStr">
        <is>
          <t>تكلفة التلوين</t>
        </is>
      </c>
      <c r="F4" s="18" t="inlineStr">
        <is>
          <t>الخصم</t>
        </is>
      </c>
      <c r="G4" s="18" t="inlineStr">
        <is>
          <t>صافي المبيعات</t>
        </is>
      </c>
      <c r="H4" s="18" t="inlineStr">
        <is>
          <t>التكلفة الكلية</t>
        </is>
      </c>
      <c r="I4" s="18" t="inlineStr">
        <is>
          <t>مجمل الربح</t>
        </is>
      </c>
      <c r="J4" s="18" t="inlineStr">
        <is>
          <t>الهامش</t>
        </is>
      </c>
    </row>
    <row r="5">
      <c r="A5" s="19" t="inlineStr">
        <is>
          <t>بلاستيك داخلي 9 لتر</t>
        </is>
      </c>
      <c r="B5" s="20" t="n">
        <v>120</v>
      </c>
      <c r="C5" s="20" t="n">
        <v>720</v>
      </c>
      <c r="D5" s="20" t="n">
        <v>950</v>
      </c>
      <c r="E5" s="20" t="n">
        <v>25</v>
      </c>
      <c r="F5" s="21" t="n">
        <v>0.05</v>
      </c>
      <c r="G5" s="22">
        <f>IF(A5="","",N(B5)*N(D5)*(1-N(F5)))</f>
        <v/>
      </c>
      <c r="H5" s="22">
        <f>IF(A5="","",N(B5)*(N(C5)+N(E5)))</f>
        <v/>
      </c>
      <c r="I5" s="22">
        <f>IF(A5="","",G5-H5)</f>
        <v/>
      </c>
      <c r="J5" s="23">
        <f>IF(OR(A5="",N(G5)=0),"",I5/G5)</f>
        <v/>
      </c>
    </row>
    <row r="6">
      <c r="A6" s="19" t="inlineStr">
        <is>
          <t>بلاستيك خارجي 9 لتر</t>
        </is>
      </c>
      <c r="B6" s="20" t="n">
        <v>60</v>
      </c>
      <c r="C6" s="20" t="n">
        <v>980</v>
      </c>
      <c r="D6" s="20" t="n">
        <v>1280</v>
      </c>
      <c r="E6" s="20" t="n">
        <v>30</v>
      </c>
      <c r="F6" s="21" t="n">
        <v>0.05</v>
      </c>
      <c r="G6" s="22">
        <f>IF(A6="","",N(B6)*N(D6)*(1-N(F6)))</f>
        <v/>
      </c>
      <c r="H6" s="22">
        <f>IF(A6="","",N(B6)*(N(C6)+N(E6)))</f>
        <v/>
      </c>
      <c r="I6" s="22">
        <f>IF(A6="","",G6-H6)</f>
        <v/>
      </c>
      <c r="J6" s="23">
        <f>IF(OR(A6="",N(G6)=0),"",I6/G6)</f>
        <v/>
      </c>
    </row>
    <row r="7">
      <c r="A7" s="19" t="inlineStr">
        <is>
          <t>دوكو لامع 3 لتر</t>
        </is>
      </c>
      <c r="B7" s="20" t="n">
        <v>80</v>
      </c>
      <c r="C7" s="20" t="n">
        <v>420</v>
      </c>
      <c r="D7" s="20" t="n">
        <v>560</v>
      </c>
      <c r="E7" s="20" t="n">
        <v>15</v>
      </c>
      <c r="F7" s="21" t="n">
        <v>0.03</v>
      </c>
      <c r="G7" s="22">
        <f>IF(A7="","",N(B7)*N(D7)*(1-N(F7)))</f>
        <v/>
      </c>
      <c r="H7" s="22">
        <f>IF(A7="","",N(B7)*(N(C7)+N(E7)))</f>
        <v/>
      </c>
      <c r="I7" s="22">
        <f>IF(A7="","",G7-H7)</f>
        <v/>
      </c>
      <c r="J7" s="23">
        <f>IF(OR(A7="",N(G7)=0),"",I7/G7)</f>
        <v/>
      </c>
    </row>
    <row r="8">
      <c r="A8" s="19" t="inlineStr">
        <is>
          <t>معجون 15 كجم</t>
        </is>
      </c>
      <c r="B8" s="20" t="n">
        <v>150</v>
      </c>
      <c r="C8" s="20" t="n">
        <v>210</v>
      </c>
      <c r="D8" s="20" t="n">
        <v>280</v>
      </c>
      <c r="E8" s="20" t="n">
        <v>0</v>
      </c>
      <c r="F8" s="21" t="n">
        <v>0.03</v>
      </c>
      <c r="G8" s="22">
        <f>IF(A8="","",N(B8)*N(D8)*(1-N(F8)))</f>
        <v/>
      </c>
      <c r="H8" s="22">
        <f>IF(A8="","",N(B8)*(N(C8)+N(E8)))</f>
        <v/>
      </c>
      <c r="I8" s="22">
        <f>IF(A8="","",G8-H8)</f>
        <v/>
      </c>
      <c r="J8" s="23">
        <f>IF(OR(A8="",N(G8)=0),"",I8/G8)</f>
        <v/>
      </c>
    </row>
    <row r="9">
      <c r="A9" s="19" t="inlineStr">
        <is>
          <t>ورنيش خشب 1 لتر</t>
        </is>
      </c>
      <c r="B9" s="20" t="n">
        <v>70</v>
      </c>
      <c r="C9" s="20" t="n">
        <v>170</v>
      </c>
      <c r="D9" s="20" t="n">
        <v>240</v>
      </c>
      <c r="E9" s="20" t="n">
        <v>0</v>
      </c>
      <c r="F9" s="21" t="n">
        <v>0</v>
      </c>
      <c r="G9" s="22">
        <f>IF(A9="","",N(B9)*N(D9)*(1-N(F9)))</f>
        <v/>
      </c>
      <c r="H9" s="22">
        <f>IF(A9="","",N(B9)*(N(C9)+N(E9)))</f>
        <v/>
      </c>
      <c r="I9" s="22">
        <f>IF(A9="","",G9-H9)</f>
        <v/>
      </c>
      <c r="J9" s="23">
        <f>IF(OR(A9="",N(G9)=0),"",I9/G9)</f>
        <v/>
      </c>
    </row>
    <row r="10">
      <c r="A10" s="19" t="inlineStr">
        <is>
          <t>سيلر 9 لتر</t>
        </is>
      </c>
      <c r="B10" s="20" t="n">
        <v>60</v>
      </c>
      <c r="C10" s="20" t="n">
        <v>390</v>
      </c>
      <c r="D10" s="20" t="n">
        <v>510</v>
      </c>
      <c r="E10" s="20" t="n">
        <v>0</v>
      </c>
      <c r="F10" s="21" t="n">
        <v>0.05</v>
      </c>
      <c r="G10" s="22">
        <f>IF(A10="","",N(B10)*N(D10)*(1-N(F10)))</f>
        <v/>
      </c>
      <c r="H10" s="22">
        <f>IF(A10="","",N(B10)*(N(C10)+N(E10)))</f>
        <v/>
      </c>
      <c r="I10" s="22">
        <f>IF(A10="","",G10-H10)</f>
        <v/>
      </c>
      <c r="J10" s="23">
        <f>IF(OR(A10="",N(G10)=0),"",I10/G10)</f>
        <v/>
      </c>
    </row>
    <row r="11">
      <c r="A11" s="19" t="inlineStr">
        <is>
          <t>طقم أدوات دهان</t>
        </is>
      </c>
      <c r="B11" s="20" t="n">
        <v>90</v>
      </c>
      <c r="C11" s="20" t="n">
        <v>90</v>
      </c>
      <c r="D11" s="20" t="n">
        <v>160</v>
      </c>
      <c r="E11" s="20" t="n">
        <v>0</v>
      </c>
      <c r="F11" s="21" t="n">
        <v>0</v>
      </c>
      <c r="G11" s="22">
        <f>IF(A11="","",N(B11)*N(D11)*(1-N(F11)))</f>
        <v/>
      </c>
      <c r="H11" s="22">
        <f>IF(A11="","",N(B11)*(N(C11)+N(E11)))</f>
        <v/>
      </c>
      <c r="I11" s="22">
        <f>IF(A11="","",G11-H11)</f>
        <v/>
      </c>
      <c r="J11" s="23">
        <f>IF(OR(A11="",N(G11)=0),"",I11/G11)</f>
        <v/>
      </c>
    </row>
    <row r="12">
      <c r="A12" s="19" t="n"/>
      <c r="B12" s="20" t="n"/>
      <c r="C12" s="20" t="n"/>
      <c r="D12" s="20" t="n"/>
      <c r="E12" s="20" t="n"/>
      <c r="F12" s="21" t="n"/>
      <c r="G12" s="22">
        <f>IF(A12="","",N(B12)*N(D12)*(1-N(F12)))</f>
        <v/>
      </c>
      <c r="H12" s="22">
        <f>IF(A12="","",N(B12)*(N(C12)+N(E12)))</f>
        <v/>
      </c>
      <c r="I12" s="22">
        <f>IF(A12="","",G12-H12)</f>
        <v/>
      </c>
      <c r="J12" s="23">
        <f>IF(OR(A12="",N(G12)=0),"",I12/G12)</f>
        <v/>
      </c>
    </row>
    <row r="13">
      <c r="A13" s="19" t="n"/>
      <c r="B13" s="20" t="n"/>
      <c r="C13" s="20" t="n"/>
      <c r="D13" s="20" t="n"/>
      <c r="E13" s="20" t="n"/>
      <c r="F13" s="21" t="n"/>
      <c r="G13" s="22">
        <f>IF(A13="","",N(B13)*N(D13)*(1-N(F13)))</f>
        <v/>
      </c>
      <c r="H13" s="22">
        <f>IF(A13="","",N(B13)*(N(C13)+N(E13)))</f>
        <v/>
      </c>
      <c r="I13" s="22">
        <f>IF(A13="","",G13-H13)</f>
        <v/>
      </c>
      <c r="J13" s="23">
        <f>IF(OR(A13="",N(G13)=0),"",I13/G13)</f>
        <v/>
      </c>
    </row>
    <row r="14">
      <c r="A14" s="19" t="n"/>
      <c r="B14" s="20" t="n"/>
      <c r="C14" s="20" t="n"/>
      <c r="D14" s="20" t="n"/>
      <c r="E14" s="20" t="n"/>
      <c r="F14" s="21" t="n"/>
      <c r="G14" s="22">
        <f>IF(A14="","",N(B14)*N(D14)*(1-N(F14)))</f>
        <v/>
      </c>
      <c r="H14" s="22">
        <f>IF(A14="","",N(B14)*(N(C14)+N(E14)))</f>
        <v/>
      </c>
      <c r="I14" s="22">
        <f>IF(A14="","",G14-H14)</f>
        <v/>
      </c>
      <c r="J14" s="23">
        <f>IF(OR(A14="",N(G14)=0),"",I14/G14)</f>
        <v/>
      </c>
    </row>
    <row r="15">
      <c r="A15" s="19" t="n"/>
      <c r="B15" s="20" t="n"/>
      <c r="C15" s="20" t="n"/>
      <c r="D15" s="20" t="n"/>
      <c r="E15" s="20" t="n"/>
      <c r="F15" s="21" t="n"/>
      <c r="G15" s="22">
        <f>IF(A15="","",N(B15)*N(D15)*(1-N(F15)))</f>
        <v/>
      </c>
      <c r="H15" s="22">
        <f>IF(A15="","",N(B15)*(N(C15)+N(E15)))</f>
        <v/>
      </c>
      <c r="I15" s="22">
        <f>IF(A15="","",G15-H15)</f>
        <v/>
      </c>
      <c r="J15" s="23">
        <f>IF(OR(A15="",N(G15)=0),"",I15/G15)</f>
        <v/>
      </c>
    </row>
    <row r="16">
      <c r="A16" s="19" t="n"/>
      <c r="B16" s="20" t="n"/>
      <c r="C16" s="20" t="n"/>
      <c r="D16" s="20" t="n"/>
      <c r="E16" s="20" t="n"/>
      <c r="F16" s="21" t="n"/>
      <c r="G16" s="22">
        <f>IF(A16="","",N(B16)*N(D16)*(1-N(F16)))</f>
        <v/>
      </c>
      <c r="H16" s="22">
        <f>IF(A16="","",N(B16)*(N(C16)+N(E16)))</f>
        <v/>
      </c>
      <c r="I16" s="22">
        <f>IF(A16="","",G16-H16)</f>
        <v/>
      </c>
      <c r="J16" s="23">
        <f>IF(OR(A16="",N(G16)=0),"",I16/G16)</f>
        <v/>
      </c>
    </row>
    <row r="17">
      <c r="A17" s="19" t="n"/>
      <c r="B17" s="20" t="n"/>
      <c r="C17" s="20" t="n"/>
      <c r="D17" s="20" t="n"/>
      <c r="E17" s="20" t="n"/>
      <c r="F17" s="21" t="n"/>
      <c r="G17" s="22">
        <f>IF(A17="","",N(B17)*N(D17)*(1-N(F17)))</f>
        <v/>
      </c>
      <c r="H17" s="22">
        <f>IF(A17="","",N(B17)*(N(C17)+N(E17)))</f>
        <v/>
      </c>
      <c r="I17" s="22">
        <f>IF(A17="","",G17-H17)</f>
        <v/>
      </c>
      <c r="J17" s="23">
        <f>IF(OR(A17="",N(G17)=0),"",I17/G17)</f>
        <v/>
      </c>
    </row>
    <row r="18">
      <c r="A18" s="19" t="n"/>
      <c r="B18" s="20" t="n"/>
      <c r="C18" s="20" t="n"/>
      <c r="D18" s="20" t="n"/>
      <c r="E18" s="20" t="n"/>
      <c r="F18" s="21" t="n"/>
      <c r="G18" s="22">
        <f>IF(A18="","",N(B18)*N(D18)*(1-N(F18)))</f>
        <v/>
      </c>
      <c r="H18" s="22">
        <f>IF(A18="","",N(B18)*(N(C18)+N(E18)))</f>
        <v/>
      </c>
      <c r="I18" s="22">
        <f>IF(A18="","",G18-H18)</f>
        <v/>
      </c>
      <c r="J18" s="23">
        <f>IF(OR(A18="",N(G18)=0),"",I18/G18)</f>
        <v/>
      </c>
    </row>
    <row r="19">
      <c r="A19" s="19" t="n"/>
      <c r="B19" s="20" t="n"/>
      <c r="C19" s="20" t="n"/>
      <c r="D19" s="20" t="n"/>
      <c r="E19" s="20" t="n"/>
      <c r="F19" s="21" t="n"/>
      <c r="G19" s="22">
        <f>IF(A19="","",N(B19)*N(D19)*(1-N(F19)))</f>
        <v/>
      </c>
      <c r="H19" s="22">
        <f>IF(A19="","",N(B19)*(N(C19)+N(E19)))</f>
        <v/>
      </c>
      <c r="I19" s="22">
        <f>IF(A19="","",G19-H19)</f>
        <v/>
      </c>
      <c r="J19" s="23">
        <f>IF(OR(A19="",N(G19)=0),"",I19/G19)</f>
        <v/>
      </c>
    </row>
    <row r="20">
      <c r="A20" s="19" t="n"/>
      <c r="B20" s="20" t="n"/>
      <c r="C20" s="20" t="n"/>
      <c r="D20" s="20" t="n"/>
      <c r="E20" s="20" t="n"/>
      <c r="F20" s="21" t="n"/>
      <c r="G20" s="22">
        <f>IF(A20="","",N(B20)*N(D20)*(1-N(F20)))</f>
        <v/>
      </c>
      <c r="H20" s="22">
        <f>IF(A20="","",N(B20)*(N(C20)+N(E20)))</f>
        <v/>
      </c>
      <c r="I20" s="22">
        <f>IF(A20="","",G20-H20)</f>
        <v/>
      </c>
      <c r="J20" s="23">
        <f>IF(OR(A20="",N(G20)=0),"",I20/G20)</f>
        <v/>
      </c>
    </row>
    <row r="21">
      <c r="A21" s="24" t="inlineStr">
        <is>
          <t>الإجمالي</t>
        </is>
      </c>
      <c r="B21" s="25">
        <f>SUM(B5:B20)</f>
        <v/>
      </c>
      <c r="C21" s="26" t="n"/>
      <c r="D21" s="26" t="n"/>
      <c r="E21" s="26" t="n"/>
      <c r="F21" s="26" t="n"/>
      <c r="G21" s="25">
        <f>SUM(G5:G20)</f>
        <v/>
      </c>
      <c r="H21" s="25">
        <f>SUM(H5:H20)</f>
        <v/>
      </c>
      <c r="I21" s="25">
        <f>SUM(I5:I20)</f>
        <v/>
      </c>
      <c r="J21" s="27">
        <f>IF(G21=0,"",I21/G21)</f>
        <v/>
      </c>
    </row>
    <row r="23">
      <c r="A23" s="28" t="inlineStr">
        <is>
          <t>الإيجار</t>
        </is>
      </c>
      <c r="B23" s="20" t="n">
        <v>12000</v>
      </c>
    </row>
    <row r="24">
      <c r="A24" s="28" t="inlineStr">
        <is>
          <t>الرواتب</t>
        </is>
      </c>
      <c r="B24" s="20" t="n">
        <v>15000</v>
      </c>
    </row>
    <row r="25">
      <c r="A25" s="29" t="inlineStr">
        <is>
          <t>مجمل الربح</t>
        </is>
      </c>
      <c r="B25" s="22">
        <f>I21</f>
        <v/>
      </c>
    </row>
    <row r="26">
      <c r="A26" s="29" t="inlineStr">
        <is>
          <t>المصروفات الثابتة</t>
        </is>
      </c>
      <c r="B26" s="22">
        <f>SUM(B23:B24)</f>
        <v/>
      </c>
    </row>
    <row r="27">
      <c r="A27" s="28" t="inlineStr">
        <is>
          <t>صافي الربح</t>
        </is>
      </c>
      <c r="B27" s="30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2026-11-01T20:22:41Z</dcterms:created>
  <dcterms:modified xmlns:dcterms="http://purl.org/dc/terms/" xmlns:xsi="http://www.w3.org/2001/XMLSchema-instance" xsi:type="dcterms:W3CDTF">2026-11-01T20:22:41Z</dcterms:modified>
</cp:coreProperties>
</file>