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عقود" sheetId="3" state="visible" r:id="rId3"/>
  </sheets>
  <definedNames>
    <definedName name="_xlnm.Print_Area" localSheetId="2">'العقود'!$A$1:$K$31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عقود صيانة المصاعد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لشركات صيانة المصاعد: لكل مبنى عدد المصاعد والاشتراك الشهري والزيارات وتكلفة الزيارة وقطع الغيار السنوية، فيحسب الإيراد السنوي والعمالة والقطع وهامش العقد ونسبته، ثم صافي الربح.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عقود الصيانة السارية، ومتوسط قطع الغيار للمصعد من سجل السنة السابقة.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المصعد القديم يستهلك قطعًا أكثر؛ سعّره أعلى أو استثنِ القطع الكبيرة. الزيارات الدورية وسجل الصيانة والسلامة التزام لا يُختصر.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" customWidth="1" min="2" max="2"/>
    <col width="10" customWidth="1" min="3" max="3"/>
    <col width="8" customWidth="1" min="4" max="4"/>
    <col width="9" customWidth="1" min="5" max="5"/>
    <col width="10" customWidth="1" min="6" max="6"/>
    <col width="12" customWidth="1" min="7" max="7"/>
    <col width="11" customWidth="1" min="8" max="8"/>
    <col width="11" customWidth="1" min="9" max="9"/>
    <col width="12" customWidth="1" min="10" max="10"/>
    <col width="8" customWidth="1" min="11" max="11"/>
  </cols>
  <sheetData>
    <row r="1" ht="30" customHeight="1">
      <c r="A1" s="15" t="inlineStr">
        <is>
          <t>عقود صيانة المصاعد - سنة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المبنى</t>
        </is>
      </c>
      <c r="B4" s="18" t="inlineStr">
        <is>
          <t>المصاعد</t>
        </is>
      </c>
      <c r="C4" s="18" t="inlineStr">
        <is>
          <t>الاشتراك الشهري</t>
        </is>
      </c>
      <c r="D4" s="18" t="inlineStr">
        <is>
          <t>زيارات شهرية</t>
        </is>
      </c>
      <c r="E4" s="18" t="inlineStr">
        <is>
          <t>تكلفة الزيارة</t>
        </is>
      </c>
      <c r="F4" s="18" t="inlineStr">
        <is>
          <t>قطع سنوية للمصعد</t>
        </is>
      </c>
      <c r="G4" s="18" t="inlineStr">
        <is>
          <t>الإيراد السنوي</t>
        </is>
      </c>
      <c r="H4" s="18" t="inlineStr">
        <is>
          <t>العمالة</t>
        </is>
      </c>
      <c r="I4" s="18" t="inlineStr">
        <is>
          <t>القطع</t>
        </is>
      </c>
      <c r="J4" s="18" t="inlineStr">
        <is>
          <t>هامش العقد</t>
        </is>
      </c>
      <c r="K4" s="18" t="inlineStr">
        <is>
          <t>النسبة</t>
        </is>
      </c>
    </row>
    <row r="5">
      <c r="A5" s="19" t="inlineStr">
        <is>
          <t>برج النيل</t>
        </is>
      </c>
      <c r="B5" s="20" t="n">
        <v>4</v>
      </c>
      <c r="C5" s="20" t="n">
        <v>2200</v>
      </c>
      <c r="D5" s="20" t="n">
        <v>2</v>
      </c>
      <c r="E5" s="20" t="n">
        <v>280</v>
      </c>
      <c r="F5" s="20" t="n">
        <v>5500</v>
      </c>
      <c r="G5" s="21">
        <f>IF(A5="","",N(B5)*N(C5)*12)</f>
        <v/>
      </c>
      <c r="H5" s="21">
        <f>IF(A5="","",N(B5)*N(D5)*N(E5)*12)</f>
        <v/>
      </c>
      <c r="I5" s="21">
        <f>IF(A5="","",N(B5)*N(F5))</f>
        <v/>
      </c>
      <c r="J5" s="21">
        <f>IF(A5="","",G5-H5-I5)</f>
        <v/>
      </c>
      <c r="K5" s="22">
        <f>IF(OR(A5="",N(G5)=0),"",J5/G5)</f>
        <v/>
      </c>
    </row>
    <row r="6">
      <c r="A6" s="19" t="inlineStr">
        <is>
          <t>مول سيتي</t>
        </is>
      </c>
      <c r="B6" s="20" t="n">
        <v>6</v>
      </c>
      <c r="C6" s="20" t="n">
        <v>3500</v>
      </c>
      <c r="D6" s="20" t="n">
        <v>2</v>
      </c>
      <c r="E6" s="20" t="n">
        <v>350</v>
      </c>
      <c r="F6" s="20" t="n">
        <v>9000</v>
      </c>
      <c r="G6" s="21">
        <f>IF(A6="","",N(B6)*N(C6)*12)</f>
        <v/>
      </c>
      <c r="H6" s="21">
        <f>IF(A6="","",N(B6)*N(D6)*N(E6)*12)</f>
        <v/>
      </c>
      <c r="I6" s="21">
        <f>IF(A6="","",N(B6)*N(F6))</f>
        <v/>
      </c>
      <c r="J6" s="21">
        <f>IF(A6="","",G6-H6-I6)</f>
        <v/>
      </c>
      <c r="K6" s="22">
        <f>IF(OR(A6="",N(G6)=0),"",J6/G6)</f>
        <v/>
      </c>
    </row>
    <row r="7">
      <c r="A7" s="19" t="inlineStr">
        <is>
          <t>مستشفى النور</t>
        </is>
      </c>
      <c r="B7" s="20" t="n">
        <v>3</v>
      </c>
      <c r="C7" s="20" t="n">
        <v>3000</v>
      </c>
      <c r="D7" s="20" t="n">
        <v>2</v>
      </c>
      <c r="E7" s="20" t="n">
        <v>320</v>
      </c>
      <c r="F7" s="20" t="n">
        <v>8000</v>
      </c>
      <c r="G7" s="21">
        <f>IF(A7="","",N(B7)*N(C7)*12)</f>
        <v/>
      </c>
      <c r="H7" s="21">
        <f>IF(A7="","",N(B7)*N(D7)*N(E7)*12)</f>
        <v/>
      </c>
      <c r="I7" s="21">
        <f>IF(A7="","",N(B7)*N(F7))</f>
        <v/>
      </c>
      <c r="J7" s="21">
        <f>IF(A7="","",G7-H7-I7)</f>
        <v/>
      </c>
      <c r="K7" s="22">
        <f>IF(OR(A7="",N(G7)=0),"",J7/G7)</f>
        <v/>
      </c>
    </row>
    <row r="8">
      <c r="A8" s="19" t="inlineStr">
        <is>
          <t>عمارة الزهور</t>
        </is>
      </c>
      <c r="B8" s="20" t="n">
        <v>1</v>
      </c>
      <c r="C8" s="20" t="n">
        <v>1500</v>
      </c>
      <c r="D8" s="20" t="n">
        <v>1</v>
      </c>
      <c r="E8" s="20" t="n">
        <v>280</v>
      </c>
      <c r="F8" s="20" t="n">
        <v>3500</v>
      </c>
      <c r="G8" s="21">
        <f>IF(A8="","",N(B8)*N(C8)*12)</f>
        <v/>
      </c>
      <c r="H8" s="21">
        <f>IF(A8="","",N(B8)*N(D8)*N(E8)*12)</f>
        <v/>
      </c>
      <c r="I8" s="21">
        <f>IF(A8="","",N(B8)*N(F8))</f>
        <v/>
      </c>
      <c r="J8" s="21">
        <f>IF(A8="","",G8-H8-I8)</f>
        <v/>
      </c>
      <c r="K8" s="22">
        <f>IF(OR(A8="",N(G8)=0),"",J8/G8)</f>
        <v/>
      </c>
    </row>
    <row r="9">
      <c r="A9" s="19" t="inlineStr">
        <is>
          <t>برج الأطباء</t>
        </is>
      </c>
      <c r="B9" s="20" t="n">
        <v>2</v>
      </c>
      <c r="C9" s="20" t="n">
        <v>2000</v>
      </c>
      <c r="D9" s="20" t="n">
        <v>2</v>
      </c>
      <c r="E9" s="20" t="n">
        <v>280</v>
      </c>
      <c r="F9" s="20" t="n">
        <v>5000</v>
      </c>
      <c r="G9" s="21">
        <f>IF(A9="","",N(B9)*N(C9)*12)</f>
        <v/>
      </c>
      <c r="H9" s="21">
        <f>IF(A9="","",N(B9)*N(D9)*N(E9)*12)</f>
        <v/>
      </c>
      <c r="I9" s="21">
        <f>IF(A9="","",N(B9)*N(F9))</f>
        <v/>
      </c>
      <c r="J9" s="21">
        <f>IF(A9="","",G9-H9-I9)</f>
        <v/>
      </c>
      <c r="K9" s="22">
        <f>IF(OR(A9="",N(G9)=0),"",J9/G9)</f>
        <v/>
      </c>
    </row>
    <row r="10">
      <c r="A10" s="19" t="inlineStr">
        <is>
          <t>فندق الواحة</t>
        </is>
      </c>
      <c r="B10" s="20" t="n">
        <v>5</v>
      </c>
      <c r="C10" s="20" t="n">
        <v>2800</v>
      </c>
      <c r="D10" s="20" t="n">
        <v>2</v>
      </c>
      <c r="E10" s="20" t="n">
        <v>320</v>
      </c>
      <c r="F10" s="20" t="n">
        <v>7000</v>
      </c>
      <c r="G10" s="21">
        <f>IF(A10="","",N(B10)*N(C10)*12)</f>
        <v/>
      </c>
      <c r="H10" s="21">
        <f>IF(A10="","",N(B10)*N(D10)*N(E10)*12)</f>
        <v/>
      </c>
      <c r="I10" s="21">
        <f>IF(A10="","",N(B10)*N(F10))</f>
        <v/>
      </c>
      <c r="J10" s="21">
        <f>IF(A10="","",G10-H10-I10)</f>
        <v/>
      </c>
      <c r="K10" s="22">
        <f>IF(OR(A10="",N(G10)=0),"",J10/G10)</f>
        <v/>
      </c>
    </row>
    <row r="11">
      <c r="A11" s="19" t="inlineStr">
        <is>
          <t>مجمع النخيل السكني</t>
        </is>
      </c>
      <c r="B11" s="20" t="n">
        <v>8</v>
      </c>
      <c r="C11" s="20" t="n">
        <v>1700</v>
      </c>
      <c r="D11" s="20" t="n">
        <v>1</v>
      </c>
      <c r="E11" s="20" t="n">
        <v>280</v>
      </c>
      <c r="F11" s="20" t="n">
        <v>4000</v>
      </c>
      <c r="G11" s="21">
        <f>IF(A11="","",N(B11)*N(C11)*12)</f>
        <v/>
      </c>
      <c r="H11" s="21">
        <f>IF(A11="","",N(B11)*N(D11)*N(E11)*12)</f>
        <v/>
      </c>
      <c r="I11" s="21">
        <f>IF(A11="","",N(B11)*N(F11))</f>
        <v/>
      </c>
      <c r="J11" s="21">
        <f>IF(A11="","",G11-H11-I11)</f>
        <v/>
      </c>
      <c r="K11" s="22">
        <f>IF(OR(A11="",N(G11)=0),"",J11/G11)</f>
        <v/>
      </c>
    </row>
    <row r="12">
      <c r="A12" s="19" t="n"/>
      <c r="B12" s="20" t="n"/>
      <c r="C12" s="20" t="n"/>
      <c r="D12" s="20" t="n"/>
      <c r="E12" s="20" t="n"/>
      <c r="F12" s="20" t="n"/>
      <c r="G12" s="21">
        <f>IF(A12="","",N(B12)*N(C12)*12)</f>
        <v/>
      </c>
      <c r="H12" s="21">
        <f>IF(A12="","",N(B12)*N(D12)*N(E12)*12)</f>
        <v/>
      </c>
      <c r="I12" s="21">
        <f>IF(A12="","",N(B12)*N(F12))</f>
        <v/>
      </c>
      <c r="J12" s="21">
        <f>IF(A12="","",G12-H12-I12)</f>
        <v/>
      </c>
      <c r="K12" s="22">
        <f>IF(OR(A12="",N(G12)=0),"",J12/G12)</f>
        <v/>
      </c>
    </row>
    <row r="13">
      <c r="A13" s="19" t="n"/>
      <c r="B13" s="20" t="n"/>
      <c r="C13" s="20" t="n"/>
      <c r="D13" s="20" t="n"/>
      <c r="E13" s="20" t="n"/>
      <c r="F13" s="20" t="n"/>
      <c r="G13" s="21">
        <f>IF(A13="","",N(B13)*N(C13)*12)</f>
        <v/>
      </c>
      <c r="H13" s="21">
        <f>IF(A13="","",N(B13)*N(D13)*N(E13)*12)</f>
        <v/>
      </c>
      <c r="I13" s="21">
        <f>IF(A13="","",N(B13)*N(F13))</f>
        <v/>
      </c>
      <c r="J13" s="21">
        <f>IF(A13="","",G13-H13-I13)</f>
        <v/>
      </c>
      <c r="K13" s="22">
        <f>IF(OR(A13="",N(G13)=0),"",J13/G13)</f>
        <v/>
      </c>
    </row>
    <row r="14">
      <c r="A14" s="19" t="n"/>
      <c r="B14" s="20" t="n"/>
      <c r="C14" s="20" t="n"/>
      <c r="D14" s="20" t="n"/>
      <c r="E14" s="20" t="n"/>
      <c r="F14" s="20" t="n"/>
      <c r="G14" s="21">
        <f>IF(A14="","",N(B14)*N(C14)*12)</f>
        <v/>
      </c>
      <c r="H14" s="21">
        <f>IF(A14="","",N(B14)*N(D14)*N(E14)*12)</f>
        <v/>
      </c>
      <c r="I14" s="21">
        <f>IF(A14="","",N(B14)*N(F14))</f>
        <v/>
      </c>
      <c r="J14" s="21">
        <f>IF(A14="","",G14-H14-I14)</f>
        <v/>
      </c>
      <c r="K14" s="22">
        <f>IF(OR(A14="",N(G14)=0),"",J14/G14)</f>
        <v/>
      </c>
    </row>
    <row r="15">
      <c r="A15" s="19" t="n"/>
      <c r="B15" s="20" t="n"/>
      <c r="C15" s="20" t="n"/>
      <c r="D15" s="20" t="n"/>
      <c r="E15" s="20" t="n"/>
      <c r="F15" s="20" t="n"/>
      <c r="G15" s="21">
        <f>IF(A15="","",N(B15)*N(C15)*12)</f>
        <v/>
      </c>
      <c r="H15" s="21">
        <f>IF(A15="","",N(B15)*N(D15)*N(E15)*12)</f>
        <v/>
      </c>
      <c r="I15" s="21">
        <f>IF(A15="","",N(B15)*N(F15))</f>
        <v/>
      </c>
      <c r="J15" s="21">
        <f>IF(A15="","",G15-H15-I15)</f>
        <v/>
      </c>
      <c r="K15" s="22">
        <f>IF(OR(A15="",N(G15)=0),"",J15/G15)</f>
        <v/>
      </c>
    </row>
    <row r="16">
      <c r="A16" s="19" t="n"/>
      <c r="B16" s="20" t="n"/>
      <c r="C16" s="20" t="n"/>
      <c r="D16" s="20" t="n"/>
      <c r="E16" s="20" t="n"/>
      <c r="F16" s="20" t="n"/>
      <c r="G16" s="21">
        <f>IF(A16="","",N(B16)*N(C16)*12)</f>
        <v/>
      </c>
      <c r="H16" s="21">
        <f>IF(A16="","",N(B16)*N(D16)*N(E16)*12)</f>
        <v/>
      </c>
      <c r="I16" s="21">
        <f>IF(A16="","",N(B16)*N(F16))</f>
        <v/>
      </c>
      <c r="J16" s="21">
        <f>IF(A16="","",G16-H16-I16)</f>
        <v/>
      </c>
      <c r="K16" s="22">
        <f>IF(OR(A16="",N(G16)=0),"",J16/G16)</f>
        <v/>
      </c>
    </row>
    <row r="17">
      <c r="A17" s="19" t="n"/>
      <c r="B17" s="20" t="n"/>
      <c r="C17" s="20" t="n"/>
      <c r="D17" s="20" t="n"/>
      <c r="E17" s="20" t="n"/>
      <c r="F17" s="20" t="n"/>
      <c r="G17" s="21">
        <f>IF(A17="","",N(B17)*N(C17)*12)</f>
        <v/>
      </c>
      <c r="H17" s="21">
        <f>IF(A17="","",N(B17)*N(D17)*N(E17)*12)</f>
        <v/>
      </c>
      <c r="I17" s="21">
        <f>IF(A17="","",N(B17)*N(F17))</f>
        <v/>
      </c>
      <c r="J17" s="21">
        <f>IF(A17="","",G17-H17-I17)</f>
        <v/>
      </c>
      <c r="K17" s="22">
        <f>IF(OR(A17="",N(G17)=0),"",J17/G17)</f>
        <v/>
      </c>
    </row>
    <row r="18">
      <c r="A18" s="19" t="n"/>
      <c r="B18" s="20" t="n"/>
      <c r="C18" s="20" t="n"/>
      <c r="D18" s="20" t="n"/>
      <c r="E18" s="20" t="n"/>
      <c r="F18" s="20" t="n"/>
      <c r="G18" s="21">
        <f>IF(A18="","",N(B18)*N(C18)*12)</f>
        <v/>
      </c>
      <c r="H18" s="21">
        <f>IF(A18="","",N(B18)*N(D18)*N(E18)*12)</f>
        <v/>
      </c>
      <c r="I18" s="21">
        <f>IF(A18="","",N(B18)*N(F18))</f>
        <v/>
      </c>
      <c r="J18" s="21">
        <f>IF(A18="","",G18-H18-I18)</f>
        <v/>
      </c>
      <c r="K18" s="22">
        <f>IF(OR(A18="",N(G18)=0),"",J18/G18)</f>
        <v/>
      </c>
    </row>
    <row r="19">
      <c r="A19" s="19" t="n"/>
      <c r="B19" s="20" t="n"/>
      <c r="C19" s="20" t="n"/>
      <c r="D19" s="20" t="n"/>
      <c r="E19" s="20" t="n"/>
      <c r="F19" s="20" t="n"/>
      <c r="G19" s="21">
        <f>IF(A19="","",N(B19)*N(C19)*12)</f>
        <v/>
      </c>
      <c r="H19" s="21">
        <f>IF(A19="","",N(B19)*N(D19)*N(E19)*12)</f>
        <v/>
      </c>
      <c r="I19" s="21">
        <f>IF(A19="","",N(B19)*N(F19))</f>
        <v/>
      </c>
      <c r="J19" s="21">
        <f>IF(A19="","",G19-H19-I19)</f>
        <v/>
      </c>
      <c r="K19" s="22">
        <f>IF(OR(A19="",N(G19)=0),"",J19/G19)</f>
        <v/>
      </c>
    </row>
    <row r="20">
      <c r="A20" s="19" t="n"/>
      <c r="B20" s="20" t="n"/>
      <c r="C20" s="20" t="n"/>
      <c r="D20" s="20" t="n"/>
      <c r="E20" s="20" t="n"/>
      <c r="F20" s="20" t="n"/>
      <c r="G20" s="21">
        <f>IF(A20="","",N(B20)*N(C20)*12)</f>
        <v/>
      </c>
      <c r="H20" s="21">
        <f>IF(A20="","",N(B20)*N(D20)*N(E20)*12)</f>
        <v/>
      </c>
      <c r="I20" s="21">
        <f>IF(A20="","",N(B20)*N(F20))</f>
        <v/>
      </c>
      <c r="J20" s="21">
        <f>IF(A20="","",G20-H20-I20)</f>
        <v/>
      </c>
      <c r="K20" s="22">
        <f>IF(OR(A20="",N(G20)=0),"",J20/G20)</f>
        <v/>
      </c>
    </row>
    <row r="21">
      <c r="A21" s="19" t="n"/>
      <c r="B21" s="20" t="n"/>
      <c r="C21" s="20" t="n"/>
      <c r="D21" s="20" t="n"/>
      <c r="E21" s="20" t="n"/>
      <c r="F21" s="20" t="n"/>
      <c r="G21" s="21">
        <f>IF(A21="","",N(B21)*N(C21)*12)</f>
        <v/>
      </c>
      <c r="H21" s="21">
        <f>IF(A21="","",N(B21)*N(D21)*N(E21)*12)</f>
        <v/>
      </c>
      <c r="I21" s="21">
        <f>IF(A21="","",N(B21)*N(F21))</f>
        <v/>
      </c>
      <c r="J21" s="21">
        <f>IF(A21="","",G21-H21-I21)</f>
        <v/>
      </c>
      <c r="K21" s="22">
        <f>IF(OR(A21="",N(G21)=0),"",J21/G21)</f>
        <v/>
      </c>
    </row>
    <row r="22">
      <c r="A22" s="19" t="n"/>
      <c r="B22" s="20" t="n"/>
      <c r="C22" s="20" t="n"/>
      <c r="D22" s="20" t="n"/>
      <c r="E22" s="20" t="n"/>
      <c r="F22" s="20" t="n"/>
      <c r="G22" s="21">
        <f>IF(A22="","",N(B22)*N(C22)*12)</f>
        <v/>
      </c>
      <c r="H22" s="21">
        <f>IF(A22="","",N(B22)*N(D22)*N(E22)*12)</f>
        <v/>
      </c>
      <c r="I22" s="21">
        <f>IF(A22="","",N(B22)*N(F22))</f>
        <v/>
      </c>
      <c r="J22" s="21">
        <f>IF(A22="","",G22-H22-I22)</f>
        <v/>
      </c>
      <c r="K22" s="22">
        <f>IF(OR(A22="",N(G22)=0),"",J22/G22)</f>
        <v/>
      </c>
    </row>
    <row r="23">
      <c r="A23" s="19" t="n"/>
      <c r="B23" s="20" t="n"/>
      <c r="C23" s="20" t="n"/>
      <c r="D23" s="20" t="n"/>
      <c r="E23" s="20" t="n"/>
      <c r="F23" s="20" t="n"/>
      <c r="G23" s="21">
        <f>IF(A23="","",N(B23)*N(C23)*12)</f>
        <v/>
      </c>
      <c r="H23" s="21">
        <f>IF(A23="","",N(B23)*N(D23)*N(E23)*12)</f>
        <v/>
      </c>
      <c r="I23" s="21">
        <f>IF(A23="","",N(B23)*N(F23))</f>
        <v/>
      </c>
      <c r="J23" s="21">
        <f>IF(A23="","",G23-H23-I23)</f>
        <v/>
      </c>
      <c r="K23" s="22">
        <f>IF(OR(A23="",N(G23)=0),"",J23/G23)</f>
        <v/>
      </c>
    </row>
    <row r="24">
      <c r="A24" s="19" t="n"/>
      <c r="B24" s="20" t="n"/>
      <c r="C24" s="20" t="n"/>
      <c r="D24" s="20" t="n"/>
      <c r="E24" s="20" t="n"/>
      <c r="F24" s="20" t="n"/>
      <c r="G24" s="21">
        <f>IF(A24="","",N(B24)*N(C24)*12)</f>
        <v/>
      </c>
      <c r="H24" s="21">
        <f>IF(A24="","",N(B24)*N(D24)*N(E24)*12)</f>
        <v/>
      </c>
      <c r="I24" s="21">
        <f>IF(A24="","",N(B24)*N(F24))</f>
        <v/>
      </c>
      <c r="J24" s="21">
        <f>IF(A24="","",G24-H24-I24)</f>
        <v/>
      </c>
      <c r="K24" s="22">
        <f>IF(OR(A24="",N(G24)=0),"",J24/G24)</f>
        <v/>
      </c>
    </row>
    <row r="25">
      <c r="A25" s="23" t="inlineStr">
        <is>
          <t>الإجمالي</t>
        </is>
      </c>
      <c r="B25" s="24">
        <f>SUM(B5:B24)</f>
        <v/>
      </c>
      <c r="C25" s="25" t="n"/>
      <c r="D25" s="25" t="n"/>
      <c r="E25" s="25" t="n"/>
      <c r="F25" s="25" t="n"/>
      <c r="G25" s="24">
        <f>SUM(G5:G24)</f>
        <v/>
      </c>
      <c r="H25" s="24">
        <f>SUM(H5:H24)</f>
        <v/>
      </c>
      <c r="I25" s="24">
        <f>SUM(I5:I24)</f>
        <v/>
      </c>
      <c r="J25" s="24">
        <f>SUM(J5:J24)</f>
        <v/>
      </c>
      <c r="K25" s="26">
        <f>IF(G25=0,"",J25/G25)</f>
        <v/>
      </c>
    </row>
    <row r="27">
      <c r="A27" s="27" t="inlineStr">
        <is>
          <t>ترخيص ومكتب سنويًا</t>
        </is>
      </c>
      <c r="B27" s="20" t="n">
        <v>30000</v>
      </c>
    </row>
    <row r="28">
      <c r="A28" s="27" t="inlineStr">
        <is>
          <t>المهندس والسيارة سنويًا</t>
        </is>
      </c>
      <c r="B28" s="20" t="n">
        <v>250000</v>
      </c>
    </row>
    <row r="29">
      <c r="A29" s="28" t="inlineStr">
        <is>
          <t>هامش العقود</t>
        </is>
      </c>
      <c r="B29" s="21">
        <f>J25</f>
        <v/>
      </c>
    </row>
    <row r="30">
      <c r="A30" s="28" t="inlineStr">
        <is>
          <t>المصروفات الثابتة</t>
        </is>
      </c>
      <c r="B30" s="21">
        <f>SUM(B27:B28)</f>
        <v/>
      </c>
    </row>
    <row r="31">
      <c r="A31" s="27" t="inlineStr">
        <is>
          <t>صافي الربح</t>
        </is>
      </c>
      <c r="B31" s="29">
        <f>B29-B30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K2"/>
    <mergeCell ref="A1:K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2026-11-01T20:22:42Z</dcterms:created>
  <dcterms:modified xmlns:dcterms="http://purl.org/dc/terms/" xmlns:xsi="http://www.w3.org/2001/XMLSchema-instance" xsi:type="dcterms:W3CDTF">2026-11-01T20:22:42Z</dcterms:modified>
</cp:coreProperties>
</file>