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حطة" sheetId="3" state="visible" r:id="rId3"/>
  </sheets>
  <definedNames>
    <definedName name="_xlnm.Print_Area" localSheetId="2">'المحطة'!$A$1:$H$25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محطة الوقود والخدمات الملحقة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لمحطات الوقود: لكل منتج اللترات المباعة وعمولة اللتر ونسبة الفاقد وسعر الشراء، فيحسب العمولة وقيمة الفاقد وصافيها، ثم هامش السوبر ماركت والخدمات الأخرى والمصروفات وصافي 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لترات الشهر من قراءات الطلمبات، والعمولة وفقًا لعقدك وأسعار الوقود الرسمية الحالية، ثم مبيعات السوبر ماركت وهامش الخدمات والمصروفات.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الأرقام مثال؛ استخدم العمولة والأسعار الرسمية السارية. قارن قياس الخزانات بقراءات الطلمبات يوميًا لاكتشاف الفاقد. اشتراطات السلامة والدفاع المدني أولوية.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0" customWidth="1" min="3" max="3"/>
    <col width="9" customWidth="1" min="4" max="4"/>
    <col width="10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5" t="inlineStr">
        <is>
          <t>محطة وقود - شهر (مثال)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المنتج</t>
        </is>
      </c>
      <c r="B4" s="18" t="inlineStr">
        <is>
          <t>اللترات</t>
        </is>
      </c>
      <c r="C4" s="18" t="inlineStr">
        <is>
          <t>عمولة اللتر</t>
        </is>
      </c>
      <c r="D4" s="18" t="inlineStr">
        <is>
          <t>الفاقد</t>
        </is>
      </c>
      <c r="E4" s="18" t="inlineStr">
        <is>
          <t>سعر الشراء</t>
        </is>
      </c>
      <c r="F4" s="18" t="inlineStr">
        <is>
          <t>العمولة</t>
        </is>
      </c>
      <c r="G4" s="18" t="inlineStr">
        <is>
          <t>قيمة الفاقد</t>
        </is>
      </c>
      <c r="H4" s="18" t="inlineStr">
        <is>
          <t>الصافي</t>
        </is>
      </c>
    </row>
    <row r="5">
      <c r="A5" s="19" t="inlineStr">
        <is>
          <t>بنزين 80</t>
        </is>
      </c>
      <c r="B5" s="20" t="n">
        <v>120000</v>
      </c>
      <c r="C5" s="21" t="n">
        <v>0.7</v>
      </c>
      <c r="D5" s="22" t="n">
        <v>0.002</v>
      </c>
      <c r="E5" s="21" t="n">
        <v>17.75</v>
      </c>
      <c r="F5" s="23">
        <f>IF(A5="","",N(B5)*N(C5))</f>
        <v/>
      </c>
      <c r="G5" s="23">
        <f>IF(A5="","",N(B5)*N(D5)*N(E5))</f>
        <v/>
      </c>
      <c r="H5" s="23">
        <f>IF(A5="","",F5-G5)</f>
        <v/>
      </c>
    </row>
    <row r="6">
      <c r="A6" s="19" t="inlineStr">
        <is>
          <t>بنزين 92</t>
        </is>
      </c>
      <c r="B6" s="20" t="n">
        <v>160000</v>
      </c>
      <c r="C6" s="21" t="n">
        <v>0.7</v>
      </c>
      <c r="D6" s="22" t="n">
        <v>0.002</v>
      </c>
      <c r="E6" s="21" t="n">
        <v>19.25</v>
      </c>
      <c r="F6" s="23">
        <f>IF(A6="","",N(B6)*N(C6))</f>
        <v/>
      </c>
      <c r="G6" s="23">
        <f>IF(A6="","",N(B6)*N(D6)*N(E6))</f>
        <v/>
      </c>
      <c r="H6" s="23">
        <f>IF(A6="","",F6-G6)</f>
        <v/>
      </c>
    </row>
    <row r="7">
      <c r="A7" s="19" t="inlineStr">
        <is>
          <t>بنزين 95</t>
        </is>
      </c>
      <c r="B7" s="20" t="n">
        <v>40000</v>
      </c>
      <c r="C7" s="21" t="n">
        <v>0.8</v>
      </c>
      <c r="D7" s="22" t="n">
        <v>0.002</v>
      </c>
      <c r="E7" s="21" t="n">
        <v>21</v>
      </c>
      <c r="F7" s="23">
        <f>IF(A7="","",N(B7)*N(C7))</f>
        <v/>
      </c>
      <c r="G7" s="23">
        <f>IF(A7="","",N(B7)*N(D7)*N(E7))</f>
        <v/>
      </c>
      <c r="H7" s="23">
        <f>IF(A7="","",F7-G7)</f>
        <v/>
      </c>
    </row>
    <row r="8">
      <c r="A8" s="19" t="inlineStr">
        <is>
          <t>سولار</t>
        </is>
      </c>
      <c r="B8" s="20" t="n">
        <v>220000</v>
      </c>
      <c r="C8" s="21" t="n">
        <v>0.55</v>
      </c>
      <c r="D8" s="22" t="n">
        <v>0.001</v>
      </c>
      <c r="E8" s="21" t="n">
        <v>17.5</v>
      </c>
      <c r="F8" s="23">
        <f>IF(A8="","",N(B8)*N(C8))</f>
        <v/>
      </c>
      <c r="G8" s="23">
        <f>IF(A8="","",N(B8)*N(D8)*N(E8))</f>
        <v/>
      </c>
      <c r="H8" s="23">
        <f>IF(A8="","",F8-G8)</f>
        <v/>
      </c>
    </row>
    <row r="9">
      <c r="A9" s="19" t="n"/>
      <c r="B9" s="20" t="n"/>
      <c r="C9" s="21" t="n"/>
      <c r="D9" s="22" t="n"/>
      <c r="E9" s="21" t="n"/>
      <c r="F9" s="23">
        <f>IF(A9="","",N(B9)*N(C9))</f>
        <v/>
      </c>
      <c r="G9" s="23">
        <f>IF(A9="","",N(B9)*N(D9)*N(E9))</f>
        <v/>
      </c>
      <c r="H9" s="23">
        <f>IF(A9="","",F9-G9)</f>
        <v/>
      </c>
    </row>
    <row r="10">
      <c r="A10" s="19" t="n"/>
      <c r="B10" s="20" t="n"/>
      <c r="C10" s="21" t="n"/>
      <c r="D10" s="22" t="n"/>
      <c r="E10" s="21" t="n"/>
      <c r="F10" s="23">
        <f>IF(A10="","",N(B10)*N(C10))</f>
        <v/>
      </c>
      <c r="G10" s="23">
        <f>IF(A10="","",N(B10)*N(D10)*N(E10))</f>
        <v/>
      </c>
      <c r="H10" s="23">
        <f>IF(A10="","",F10-G10)</f>
        <v/>
      </c>
    </row>
    <row r="11">
      <c r="A11" s="19" t="n"/>
      <c r="B11" s="20" t="n"/>
      <c r="C11" s="21" t="n"/>
      <c r="D11" s="22" t="n"/>
      <c r="E11" s="21" t="n"/>
      <c r="F11" s="23">
        <f>IF(A11="","",N(B11)*N(C11))</f>
        <v/>
      </c>
      <c r="G11" s="23">
        <f>IF(A11="","",N(B11)*N(D11)*N(E11))</f>
        <v/>
      </c>
      <c r="H11" s="23">
        <f>IF(A11="","",F11-G11)</f>
        <v/>
      </c>
    </row>
    <row r="12">
      <c r="A12" s="19" t="n"/>
      <c r="B12" s="20" t="n"/>
      <c r="C12" s="21" t="n"/>
      <c r="D12" s="22" t="n"/>
      <c r="E12" s="21" t="n"/>
      <c r="F12" s="23">
        <f>IF(A12="","",N(B12)*N(C12))</f>
        <v/>
      </c>
      <c r="G12" s="23">
        <f>IF(A12="","",N(B12)*N(D12)*N(E12))</f>
        <v/>
      </c>
      <c r="H12" s="23">
        <f>IF(A12="","",F12-G12)</f>
        <v/>
      </c>
    </row>
    <row r="13">
      <c r="A13" s="24" t="inlineStr">
        <is>
          <t>الإجمالي</t>
        </is>
      </c>
      <c r="B13" s="25">
        <f>SUM(B5:B12)</f>
        <v/>
      </c>
      <c r="C13" s="26" t="n"/>
      <c r="D13" s="26" t="n"/>
      <c r="E13" s="26" t="n"/>
      <c r="F13" s="25">
        <f>SUM(F5:F12)</f>
        <v/>
      </c>
      <c r="G13" s="25">
        <f>SUM(G5:G12)</f>
        <v/>
      </c>
      <c r="H13" s="25">
        <f>SUM(H5:H12)</f>
        <v/>
      </c>
    </row>
    <row r="15">
      <c r="A15" s="27" t="inlineStr">
        <is>
          <t>مبيعات السوبر ماركت</t>
        </is>
      </c>
      <c r="B15" s="20" t="n">
        <v>180000</v>
      </c>
    </row>
    <row r="16">
      <c r="A16" s="27" t="inlineStr">
        <is>
          <t>هامش السوبر ماركت</t>
        </is>
      </c>
      <c r="B16" s="22" t="n">
        <v>0.15</v>
      </c>
    </row>
    <row r="17">
      <c r="A17" s="27" t="inlineStr">
        <is>
          <t>هامش الغسيل وتغيير الزيت</t>
        </is>
      </c>
      <c r="B17" s="20" t="n">
        <v>30000</v>
      </c>
    </row>
    <row r="18">
      <c r="A18" s="27" t="inlineStr">
        <is>
          <t>الأجور</t>
        </is>
      </c>
      <c r="B18" s="20" t="n">
        <v>180000</v>
      </c>
    </row>
    <row r="19">
      <c r="A19" s="27" t="inlineStr">
        <is>
          <t>كهرباء وصيانة</t>
        </is>
      </c>
      <c r="B19" s="20" t="n">
        <v>45000</v>
      </c>
    </row>
    <row r="20">
      <c r="A20" s="27" t="inlineStr">
        <is>
          <t>إيجار وتراخيص</t>
        </is>
      </c>
      <c r="B20" s="20" t="n">
        <v>60000</v>
      </c>
    </row>
    <row r="21">
      <c r="A21" s="28" t="inlineStr">
        <is>
          <t>صافي عمولة الوقود</t>
        </is>
      </c>
      <c r="B21" s="23">
        <f>H13</f>
        <v/>
      </c>
    </row>
    <row r="22">
      <c r="A22" s="28" t="inlineStr">
        <is>
          <t>هامش السوبر ماركت</t>
        </is>
      </c>
      <c r="B22" s="23">
        <f>B15*B16</f>
        <v/>
      </c>
    </row>
    <row r="23">
      <c r="A23" s="28" t="inlineStr">
        <is>
          <t>الخدمات الأخرى</t>
        </is>
      </c>
      <c r="B23" s="23">
        <f>B17</f>
        <v/>
      </c>
    </row>
    <row r="24">
      <c r="A24" s="28" t="inlineStr">
        <is>
          <t>المصروفات</t>
        </is>
      </c>
      <c r="B24" s="23">
        <f>SUM(B18:B20)</f>
        <v/>
      </c>
    </row>
    <row r="25">
      <c r="A25" s="27" t="inlineStr">
        <is>
          <t>صافي الربح</t>
        </is>
      </c>
      <c r="B25" s="29">
        <f>B21+B22+B23-B24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