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وزيع" sheetId="3" state="visible" r:id="rId3"/>
  </sheets>
  <definedNames>
    <definedName name="_xlnm.Print_Area" localSheetId="2">'التوزيع'!$A$1:$C$25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'التوزيع'!B17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'التوزيع'!$A$18:$A$21</f>
            </numRef>
          </cat>
          <val>
            <numRef>
              <f>'التوزيع'!$B$18:$B$21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موزع أسطوانات البوتاجاز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لموزعي البوتاجاز: من عدد الأسطوانات وسعر الشراء والبيع وأيام العمل والتروسيكلات والوقود والسائقين والإيجار والترخيص والفاقد، يحسب الإيراد والتكاليف وصافي الربح وربح الأسطوانة وتعادل البيع اليومي.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الكمية اليومية من دفتر السحب، والأسعار الرسمية السارية في منطقتك، ثم التكاليف.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الأسعار هنا مثال؛ التزم بالتسعيرة الرسمية وقواعد التوزيع. الترخيص واشتراطات الأمن الصناعي والتخزين الآمن إلزامية، وافحص الأسطوانات قبل التسليم.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موزع بوتاجاز - شهر (مثال)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الأسطوانات يوميًا</t>
        </is>
      </c>
      <c r="B4" s="20" t="n">
        <v>180</v>
      </c>
    </row>
    <row r="5">
      <c r="A5" s="19" t="inlineStr">
        <is>
          <t>سعر الشراء من المستودع</t>
        </is>
      </c>
      <c r="B5" s="21" t="n">
        <v>165</v>
      </c>
    </row>
    <row r="6">
      <c r="A6" s="19" t="inlineStr">
        <is>
          <t>سعر البيع للعميل</t>
        </is>
      </c>
      <c r="B6" s="21" t="n">
        <v>195</v>
      </c>
    </row>
    <row r="7">
      <c r="A7" s="19" t="inlineStr">
        <is>
          <t>أيام العمل</t>
        </is>
      </c>
      <c r="B7" s="20" t="n">
        <v>26</v>
      </c>
    </row>
    <row r="8">
      <c r="A8" s="19" t="inlineStr">
        <is>
          <t>عدد التروسيكلات</t>
        </is>
      </c>
      <c r="B8" s="20" t="n">
        <v>3</v>
      </c>
    </row>
    <row r="9">
      <c r="A9" s="19" t="inlineStr">
        <is>
          <t>وقود وصيانة للتروسيكل</t>
        </is>
      </c>
      <c r="B9" s="20" t="n">
        <v>4500</v>
      </c>
    </row>
    <row r="10">
      <c r="A10" s="19" t="inlineStr">
        <is>
          <t>السائق شهريًا</t>
        </is>
      </c>
      <c r="B10" s="20" t="n">
        <v>8000</v>
      </c>
    </row>
    <row r="11">
      <c r="A11" s="19" t="inlineStr">
        <is>
          <t>إيجار المخزن</t>
        </is>
      </c>
      <c r="B11" s="20" t="n">
        <v>5000</v>
      </c>
    </row>
    <row r="12">
      <c r="A12" s="19" t="inlineStr">
        <is>
          <t>ترخيص وأمن صناعي</t>
        </is>
      </c>
      <c r="B12" s="20" t="n">
        <v>1500</v>
      </c>
    </row>
    <row r="13">
      <c r="A13" s="19" t="inlineStr">
        <is>
          <t>فاقد وتلف شهريًا</t>
        </is>
      </c>
      <c r="B13" s="20" t="n">
        <v>3000</v>
      </c>
    </row>
    <row r="15">
      <c r="A15" s="18" t="inlineStr">
        <is>
          <t>النتائج</t>
        </is>
      </c>
      <c r="C15" s="22" t="inlineStr">
        <is>
          <t>النسبة</t>
        </is>
      </c>
    </row>
    <row r="16">
      <c r="A16" s="23" t="inlineStr">
        <is>
          <t>الأسطوانات الشهرية</t>
        </is>
      </c>
      <c r="B16" s="24">
        <f>B4*B7</f>
        <v/>
      </c>
    </row>
    <row r="17">
      <c r="A17" s="23" t="inlineStr">
        <is>
          <t>الإيراد</t>
        </is>
      </c>
      <c r="B17" s="24">
        <f>B16*B6</f>
        <v/>
      </c>
    </row>
    <row r="18">
      <c r="A18" s="23" t="inlineStr">
        <is>
          <t>المشتريات</t>
        </is>
      </c>
      <c r="B18" s="24">
        <f>B16*B5</f>
        <v/>
      </c>
      <c r="C18" s="25">
        <f>IF($B$22=0,"",B18/$B$22)</f>
        <v/>
      </c>
    </row>
    <row r="19">
      <c r="A19" s="23" t="inlineStr">
        <is>
          <t>النقل</t>
        </is>
      </c>
      <c r="B19" s="24">
        <f>B8*(B9+B10)</f>
        <v/>
      </c>
      <c r="C19" s="25">
        <f>IF($B$22=0,"",B19/$B$22)</f>
        <v/>
      </c>
    </row>
    <row r="20">
      <c r="A20" s="23" t="inlineStr">
        <is>
          <t>الإيجار والترخيص</t>
        </is>
      </c>
      <c r="B20" s="24">
        <f>B11+B12</f>
        <v/>
      </c>
      <c r="C20" s="25">
        <f>IF($B$22=0,"",B20/$B$22)</f>
        <v/>
      </c>
    </row>
    <row r="21">
      <c r="A21" s="23" t="inlineStr">
        <is>
          <t>الفاقد</t>
        </is>
      </c>
      <c r="B21" s="24">
        <f>B13</f>
        <v/>
      </c>
      <c r="C21" s="25">
        <f>IF($B$22=0,"",B21/$B$22)</f>
        <v/>
      </c>
    </row>
    <row r="22">
      <c r="A22" s="19" t="inlineStr">
        <is>
          <t>إجمالي التكلفة</t>
        </is>
      </c>
      <c r="B22" s="26">
        <f>SUM(B18:B21)</f>
        <v/>
      </c>
    </row>
    <row r="23">
      <c r="A23" s="19" t="inlineStr">
        <is>
          <t>صافي الربح الشهري</t>
        </is>
      </c>
      <c r="B23" s="26">
        <f>B17-B22</f>
        <v/>
      </c>
    </row>
    <row r="24">
      <c r="A24" s="23" t="inlineStr">
        <is>
          <t>ربح الأسطوانة</t>
        </is>
      </c>
      <c r="B24" s="27">
        <f>IF(B16=0,"",B23/B16)</f>
        <v/>
      </c>
    </row>
    <row r="25">
      <c r="A25" s="23" t="inlineStr">
        <is>
          <t>تعادل يومي بالأسطوانة</t>
        </is>
      </c>
      <c r="B25" s="28">
        <f>IF(OR(B7=0,B6-B5&lt;=0),"",(B19+B20+B21)/(B6-B5)/B7)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