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قود" sheetId="3" state="visible" r:id="rId3"/>
  </sheets>
  <definedNames>
    <definedName name="_xlnm.Print_Area" localSheetId="2">'العقود'!$A$1:$K$33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6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عقود الدعم الفني لتقنية المعلومات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الدعم الفني: لكل عميل عدد المستخدمين والاشتراك الشهري للمستخدم وساعات الدعم وتكلفة التراخيص وشهر التجديد، فيحسب الإيراد السنوي والعمالة والتراخيص وهامش العقد ونسبته،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تكلفة ساعة الفني أعلى الورقة، ثم كل عميل بعدد مستخدميه ومتوسط ساعات الدعم الفعلية من نظام التذاكر.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العميل كثير الطلبات قد يأكل هامشه؛ راجع الساعات كل ربع وحدد سقفًا في العقد. اكتب ما يشمله الاشتراك واتفاقية الخدمة (SLA) بوضوح.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10" customWidth="1" min="3" max="3"/>
    <col width="9" customWidth="1" min="4" max="4"/>
    <col width="9" customWidth="1" min="5" max="5"/>
    <col width="12" customWidth="1" min="6" max="6"/>
    <col width="11" customWidth="1" min="7" max="7"/>
    <col width="11" customWidth="1" min="8" max="8"/>
    <col width="12" customWidth="1" min="9" max="9"/>
    <col width="8" customWidth="1" min="10" max="10"/>
    <col width="10" customWidth="1" min="11" max="11"/>
  </cols>
  <sheetData>
    <row r="1" ht="30" customHeight="1">
      <c r="A1" s="15" t="inlineStr">
        <is>
          <t>عقود الدعم الفني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تكلفة ساعة الفني</t>
        </is>
      </c>
      <c r="B3" s="19" t="n">
        <v>180</v>
      </c>
    </row>
    <row r="5" ht="48" customHeight="1">
      <c r="A5" s="20" t="inlineStr">
        <is>
          <t>العميل</t>
        </is>
      </c>
      <c r="B5" s="20" t="inlineStr">
        <is>
          <t>المستخدمون</t>
        </is>
      </c>
      <c r="C5" s="20" t="inlineStr">
        <is>
          <t>اشتراك المستخدم</t>
        </is>
      </c>
      <c r="D5" s="20" t="inlineStr">
        <is>
          <t>ساعات شهرية للمستخدم</t>
        </is>
      </c>
      <c r="E5" s="20" t="inlineStr">
        <is>
          <t>تراخيص للمستخدم</t>
        </is>
      </c>
      <c r="F5" s="20" t="inlineStr">
        <is>
          <t>الإيراد السنوي</t>
        </is>
      </c>
      <c r="G5" s="20" t="inlineStr">
        <is>
          <t>العمالة</t>
        </is>
      </c>
      <c r="H5" s="20" t="inlineStr">
        <is>
          <t>التراخيص</t>
        </is>
      </c>
      <c r="I5" s="20" t="inlineStr">
        <is>
          <t>هامش العقد</t>
        </is>
      </c>
      <c r="J5" s="20" t="inlineStr">
        <is>
          <t>النسبة</t>
        </is>
      </c>
      <c r="K5" s="20" t="inlineStr">
        <is>
          <t>شهر التجديد</t>
        </is>
      </c>
    </row>
    <row r="6">
      <c r="A6" s="21" t="inlineStr">
        <is>
          <t>شركة الأمل للتجارة</t>
        </is>
      </c>
      <c r="B6" s="19" t="n">
        <v>25</v>
      </c>
      <c r="C6" s="19" t="n">
        <v>300</v>
      </c>
      <c r="D6" s="22" t="n">
        <v>0.6</v>
      </c>
      <c r="E6" s="19" t="n">
        <v>45</v>
      </c>
      <c r="F6" s="23">
        <f>IF(A6="","",N(B6)*N(C6)*12)</f>
        <v/>
      </c>
      <c r="G6" s="23">
        <f>IF(A6="","",N(B6)*N(D6)*$B$3*12)</f>
        <v/>
      </c>
      <c r="H6" s="23">
        <f>IF(A6="","",N(B6)*N(E6)*12)</f>
        <v/>
      </c>
      <c r="I6" s="23">
        <f>IF(A6="","",F6-G6-H6)</f>
        <v/>
      </c>
      <c r="J6" s="24">
        <f>IF(OR(A6="",N(F6)=0),"",I6/F6)</f>
        <v/>
      </c>
      <c r="K6" s="25" t="inlineStr">
        <is>
          <t>مارس</t>
        </is>
      </c>
    </row>
    <row r="7">
      <c r="A7" s="21" t="inlineStr">
        <is>
          <t>مكتب محاسبة الفجر</t>
        </is>
      </c>
      <c r="B7" s="19" t="n">
        <v>12</v>
      </c>
      <c r="C7" s="19" t="n">
        <v>320</v>
      </c>
      <c r="D7" s="22" t="n">
        <v>0.7</v>
      </c>
      <c r="E7" s="19" t="n">
        <v>40</v>
      </c>
      <c r="F7" s="23">
        <f>IF(A7="","",N(B7)*N(C7)*12)</f>
        <v/>
      </c>
      <c r="G7" s="23">
        <f>IF(A7="","",N(B7)*N(D7)*$B$3*12)</f>
        <v/>
      </c>
      <c r="H7" s="23">
        <f>IF(A7="","",N(B7)*N(E7)*12)</f>
        <v/>
      </c>
      <c r="I7" s="23">
        <f>IF(A7="","",F7-G7-H7)</f>
        <v/>
      </c>
      <c r="J7" s="24">
        <f>IF(OR(A7="",N(F7)=0),"",I7/F7)</f>
        <v/>
      </c>
      <c r="K7" s="25" t="inlineStr">
        <is>
          <t>يناير</t>
        </is>
      </c>
    </row>
    <row r="8">
      <c r="A8" s="21" t="inlineStr">
        <is>
          <t>عيادات الشفاء</t>
        </is>
      </c>
      <c r="B8" s="19" t="n">
        <v>18</v>
      </c>
      <c r="C8" s="19" t="n">
        <v>350</v>
      </c>
      <c r="D8" s="22" t="n">
        <v>0.7</v>
      </c>
      <c r="E8" s="19" t="n">
        <v>55</v>
      </c>
      <c r="F8" s="23">
        <f>IF(A8="","",N(B8)*N(C8)*12)</f>
        <v/>
      </c>
      <c r="G8" s="23">
        <f>IF(A8="","",N(B8)*N(D8)*$B$3*12)</f>
        <v/>
      </c>
      <c r="H8" s="23">
        <f>IF(A8="","",N(B8)*N(E8)*12)</f>
        <v/>
      </c>
      <c r="I8" s="23">
        <f>IF(A8="","",F8-G8-H8)</f>
        <v/>
      </c>
      <c r="J8" s="24">
        <f>IF(OR(A8="",N(F8)=0),"",I8/F8)</f>
        <v/>
      </c>
      <c r="K8" s="25" t="inlineStr">
        <is>
          <t>يونيو</t>
        </is>
      </c>
    </row>
    <row r="9">
      <c r="A9" s="21" t="inlineStr">
        <is>
          <t>مصنع الدلتا</t>
        </is>
      </c>
      <c r="B9" s="19" t="n">
        <v>60</v>
      </c>
      <c r="C9" s="19" t="n">
        <v>250</v>
      </c>
      <c r="D9" s="22" t="n">
        <v>0.4</v>
      </c>
      <c r="E9" s="19" t="n">
        <v>35</v>
      </c>
      <c r="F9" s="23">
        <f>IF(A9="","",N(B9)*N(C9)*12)</f>
        <v/>
      </c>
      <c r="G9" s="23">
        <f>IF(A9="","",N(B9)*N(D9)*$B$3*12)</f>
        <v/>
      </c>
      <c r="H9" s="23">
        <f>IF(A9="","",N(B9)*N(E9)*12)</f>
        <v/>
      </c>
      <c r="I9" s="23">
        <f>IF(A9="","",F9-G9-H9)</f>
        <v/>
      </c>
      <c r="J9" s="24">
        <f>IF(OR(A9="",N(F9)=0),"",I9/F9)</f>
        <v/>
      </c>
      <c r="K9" s="25" t="inlineStr">
        <is>
          <t>سبتمبر</t>
        </is>
      </c>
    </row>
    <row r="10">
      <c r="A10" s="21" t="inlineStr">
        <is>
          <t>مدرسة النور</t>
        </is>
      </c>
      <c r="B10" s="19" t="n">
        <v>40</v>
      </c>
      <c r="C10" s="19" t="n">
        <v>220</v>
      </c>
      <c r="D10" s="22" t="n">
        <v>0.4</v>
      </c>
      <c r="E10" s="19" t="n">
        <v>30</v>
      </c>
      <c r="F10" s="23">
        <f>IF(A10="","",N(B10)*N(C10)*12)</f>
        <v/>
      </c>
      <c r="G10" s="23">
        <f>IF(A10="","",N(B10)*N(D10)*$B$3*12)</f>
        <v/>
      </c>
      <c r="H10" s="23">
        <f>IF(A10="","",N(B10)*N(E10)*12)</f>
        <v/>
      </c>
      <c r="I10" s="23">
        <f>IF(A10="","",F10-G10-H10)</f>
        <v/>
      </c>
      <c r="J10" s="24">
        <f>IF(OR(A10="",N(F10)=0),"",I10/F10)</f>
        <v/>
      </c>
      <c r="K10" s="25" t="inlineStr">
        <is>
          <t>أغسطس</t>
        </is>
      </c>
    </row>
    <row r="11">
      <c r="A11" s="21" t="inlineStr">
        <is>
          <t>شركة شحن السلام</t>
        </is>
      </c>
      <c r="B11" s="19" t="n">
        <v>30</v>
      </c>
      <c r="C11" s="19" t="n">
        <v>280</v>
      </c>
      <c r="D11" s="22" t="n">
        <v>0.5</v>
      </c>
      <c r="E11" s="19" t="n">
        <v>40</v>
      </c>
      <c r="F11" s="23">
        <f>IF(A11="","",N(B11)*N(C11)*12)</f>
        <v/>
      </c>
      <c r="G11" s="23">
        <f>IF(A11="","",N(B11)*N(D11)*$B$3*12)</f>
        <v/>
      </c>
      <c r="H11" s="23">
        <f>IF(A11="","",N(B11)*N(E11)*12)</f>
        <v/>
      </c>
      <c r="I11" s="23">
        <f>IF(A11="","",F11-G11-H11)</f>
        <v/>
      </c>
      <c r="J11" s="24">
        <f>IF(OR(A11="",N(F11)=0),"",I11/F11)</f>
        <v/>
      </c>
      <c r="K11" s="25" t="inlineStr">
        <is>
          <t>نوفمبر</t>
        </is>
      </c>
    </row>
    <row r="12">
      <c r="A12" s="21" t="n"/>
      <c r="B12" s="19" t="n"/>
      <c r="C12" s="19" t="n"/>
      <c r="D12" s="22" t="n"/>
      <c r="E12" s="19" t="n"/>
      <c r="F12" s="23">
        <f>IF(A12="","",N(B12)*N(C12)*12)</f>
        <v/>
      </c>
      <c r="G12" s="23">
        <f>IF(A12="","",N(B12)*N(D12)*$B$3*12)</f>
        <v/>
      </c>
      <c r="H12" s="23">
        <f>IF(A12="","",N(B12)*N(E12)*12)</f>
        <v/>
      </c>
      <c r="I12" s="23">
        <f>IF(A12="","",F12-G12-H12)</f>
        <v/>
      </c>
      <c r="J12" s="24">
        <f>IF(OR(A12="",N(F12)=0),"",I12/F12)</f>
        <v/>
      </c>
      <c r="K12" s="25" t="n"/>
    </row>
    <row r="13">
      <c r="A13" s="21" t="n"/>
      <c r="B13" s="19" t="n"/>
      <c r="C13" s="19" t="n"/>
      <c r="D13" s="22" t="n"/>
      <c r="E13" s="19" t="n"/>
      <c r="F13" s="23">
        <f>IF(A13="","",N(B13)*N(C13)*12)</f>
        <v/>
      </c>
      <c r="G13" s="23">
        <f>IF(A13="","",N(B13)*N(D13)*$B$3*12)</f>
        <v/>
      </c>
      <c r="H13" s="23">
        <f>IF(A13="","",N(B13)*N(E13)*12)</f>
        <v/>
      </c>
      <c r="I13" s="23">
        <f>IF(A13="","",F13-G13-H13)</f>
        <v/>
      </c>
      <c r="J13" s="24">
        <f>IF(OR(A13="",N(F13)=0),"",I13/F13)</f>
        <v/>
      </c>
      <c r="K13" s="25" t="n"/>
    </row>
    <row r="14">
      <c r="A14" s="21" t="n"/>
      <c r="B14" s="19" t="n"/>
      <c r="C14" s="19" t="n"/>
      <c r="D14" s="22" t="n"/>
      <c r="E14" s="19" t="n"/>
      <c r="F14" s="23">
        <f>IF(A14="","",N(B14)*N(C14)*12)</f>
        <v/>
      </c>
      <c r="G14" s="23">
        <f>IF(A14="","",N(B14)*N(D14)*$B$3*12)</f>
        <v/>
      </c>
      <c r="H14" s="23">
        <f>IF(A14="","",N(B14)*N(E14)*12)</f>
        <v/>
      </c>
      <c r="I14" s="23">
        <f>IF(A14="","",F14-G14-H14)</f>
        <v/>
      </c>
      <c r="J14" s="24">
        <f>IF(OR(A14="",N(F14)=0),"",I14/F14)</f>
        <v/>
      </c>
      <c r="K14" s="25" t="n"/>
    </row>
    <row r="15">
      <c r="A15" s="21" t="n"/>
      <c r="B15" s="19" t="n"/>
      <c r="C15" s="19" t="n"/>
      <c r="D15" s="22" t="n"/>
      <c r="E15" s="19" t="n"/>
      <c r="F15" s="23">
        <f>IF(A15="","",N(B15)*N(C15)*12)</f>
        <v/>
      </c>
      <c r="G15" s="23">
        <f>IF(A15="","",N(B15)*N(D15)*$B$3*12)</f>
        <v/>
      </c>
      <c r="H15" s="23">
        <f>IF(A15="","",N(B15)*N(E15)*12)</f>
        <v/>
      </c>
      <c r="I15" s="23">
        <f>IF(A15="","",F15-G15-H15)</f>
        <v/>
      </c>
      <c r="J15" s="24">
        <f>IF(OR(A15="",N(F15)=0),"",I15/F15)</f>
        <v/>
      </c>
      <c r="K15" s="25" t="n"/>
    </row>
    <row r="16">
      <c r="A16" s="21" t="n"/>
      <c r="B16" s="19" t="n"/>
      <c r="C16" s="19" t="n"/>
      <c r="D16" s="22" t="n"/>
      <c r="E16" s="19" t="n"/>
      <c r="F16" s="23">
        <f>IF(A16="","",N(B16)*N(C16)*12)</f>
        <v/>
      </c>
      <c r="G16" s="23">
        <f>IF(A16="","",N(B16)*N(D16)*$B$3*12)</f>
        <v/>
      </c>
      <c r="H16" s="23">
        <f>IF(A16="","",N(B16)*N(E16)*12)</f>
        <v/>
      </c>
      <c r="I16" s="23">
        <f>IF(A16="","",F16-G16-H16)</f>
        <v/>
      </c>
      <c r="J16" s="24">
        <f>IF(OR(A16="",N(F16)=0),"",I16/F16)</f>
        <v/>
      </c>
      <c r="K16" s="25" t="n"/>
    </row>
    <row r="17">
      <c r="A17" s="21" t="n"/>
      <c r="B17" s="19" t="n"/>
      <c r="C17" s="19" t="n"/>
      <c r="D17" s="22" t="n"/>
      <c r="E17" s="19" t="n"/>
      <c r="F17" s="23">
        <f>IF(A17="","",N(B17)*N(C17)*12)</f>
        <v/>
      </c>
      <c r="G17" s="23">
        <f>IF(A17="","",N(B17)*N(D17)*$B$3*12)</f>
        <v/>
      </c>
      <c r="H17" s="23">
        <f>IF(A17="","",N(B17)*N(E17)*12)</f>
        <v/>
      </c>
      <c r="I17" s="23">
        <f>IF(A17="","",F17-G17-H17)</f>
        <v/>
      </c>
      <c r="J17" s="24">
        <f>IF(OR(A17="",N(F17)=0),"",I17/F17)</f>
        <v/>
      </c>
      <c r="K17" s="25" t="n"/>
    </row>
    <row r="18">
      <c r="A18" s="21" t="n"/>
      <c r="B18" s="19" t="n"/>
      <c r="C18" s="19" t="n"/>
      <c r="D18" s="22" t="n"/>
      <c r="E18" s="19" t="n"/>
      <c r="F18" s="23">
        <f>IF(A18="","",N(B18)*N(C18)*12)</f>
        <v/>
      </c>
      <c r="G18" s="23">
        <f>IF(A18="","",N(B18)*N(D18)*$B$3*12)</f>
        <v/>
      </c>
      <c r="H18" s="23">
        <f>IF(A18="","",N(B18)*N(E18)*12)</f>
        <v/>
      </c>
      <c r="I18" s="23">
        <f>IF(A18="","",F18-G18-H18)</f>
        <v/>
      </c>
      <c r="J18" s="24">
        <f>IF(OR(A18="",N(F18)=0),"",I18/F18)</f>
        <v/>
      </c>
      <c r="K18" s="25" t="n"/>
    </row>
    <row r="19">
      <c r="A19" s="21" t="n"/>
      <c r="B19" s="19" t="n"/>
      <c r="C19" s="19" t="n"/>
      <c r="D19" s="22" t="n"/>
      <c r="E19" s="19" t="n"/>
      <c r="F19" s="23">
        <f>IF(A19="","",N(B19)*N(C19)*12)</f>
        <v/>
      </c>
      <c r="G19" s="23">
        <f>IF(A19="","",N(B19)*N(D19)*$B$3*12)</f>
        <v/>
      </c>
      <c r="H19" s="23">
        <f>IF(A19="","",N(B19)*N(E19)*12)</f>
        <v/>
      </c>
      <c r="I19" s="23">
        <f>IF(A19="","",F19-G19-H19)</f>
        <v/>
      </c>
      <c r="J19" s="24">
        <f>IF(OR(A19="",N(F19)=0),"",I19/F19)</f>
        <v/>
      </c>
      <c r="K19" s="25" t="n"/>
    </row>
    <row r="20">
      <c r="A20" s="21" t="n"/>
      <c r="B20" s="19" t="n"/>
      <c r="C20" s="19" t="n"/>
      <c r="D20" s="22" t="n"/>
      <c r="E20" s="19" t="n"/>
      <c r="F20" s="23">
        <f>IF(A20="","",N(B20)*N(C20)*12)</f>
        <v/>
      </c>
      <c r="G20" s="23">
        <f>IF(A20="","",N(B20)*N(D20)*$B$3*12)</f>
        <v/>
      </c>
      <c r="H20" s="23">
        <f>IF(A20="","",N(B20)*N(E20)*12)</f>
        <v/>
      </c>
      <c r="I20" s="23">
        <f>IF(A20="","",F20-G20-H20)</f>
        <v/>
      </c>
      <c r="J20" s="24">
        <f>IF(OR(A20="",N(F20)=0),"",I20/F20)</f>
        <v/>
      </c>
      <c r="K20" s="25" t="n"/>
    </row>
    <row r="21">
      <c r="A21" s="21" t="n"/>
      <c r="B21" s="19" t="n"/>
      <c r="C21" s="19" t="n"/>
      <c r="D21" s="22" t="n"/>
      <c r="E21" s="19" t="n"/>
      <c r="F21" s="23">
        <f>IF(A21="","",N(B21)*N(C21)*12)</f>
        <v/>
      </c>
      <c r="G21" s="23">
        <f>IF(A21="","",N(B21)*N(D21)*$B$3*12)</f>
        <v/>
      </c>
      <c r="H21" s="23">
        <f>IF(A21="","",N(B21)*N(E21)*12)</f>
        <v/>
      </c>
      <c r="I21" s="23">
        <f>IF(A21="","",F21-G21-H21)</f>
        <v/>
      </c>
      <c r="J21" s="24">
        <f>IF(OR(A21="",N(F21)=0),"",I21/F21)</f>
        <v/>
      </c>
      <c r="K21" s="25" t="n"/>
    </row>
    <row r="22">
      <c r="A22" s="21" t="n"/>
      <c r="B22" s="19" t="n"/>
      <c r="C22" s="19" t="n"/>
      <c r="D22" s="22" t="n"/>
      <c r="E22" s="19" t="n"/>
      <c r="F22" s="23">
        <f>IF(A22="","",N(B22)*N(C22)*12)</f>
        <v/>
      </c>
      <c r="G22" s="23">
        <f>IF(A22="","",N(B22)*N(D22)*$B$3*12)</f>
        <v/>
      </c>
      <c r="H22" s="23">
        <f>IF(A22="","",N(B22)*N(E22)*12)</f>
        <v/>
      </c>
      <c r="I22" s="23">
        <f>IF(A22="","",F22-G22-H22)</f>
        <v/>
      </c>
      <c r="J22" s="24">
        <f>IF(OR(A22="",N(F22)=0),"",I22/F22)</f>
        <v/>
      </c>
      <c r="K22" s="25" t="n"/>
    </row>
    <row r="23">
      <c r="A23" s="21" t="n"/>
      <c r="B23" s="19" t="n"/>
      <c r="C23" s="19" t="n"/>
      <c r="D23" s="22" t="n"/>
      <c r="E23" s="19" t="n"/>
      <c r="F23" s="23">
        <f>IF(A23="","",N(B23)*N(C23)*12)</f>
        <v/>
      </c>
      <c r="G23" s="23">
        <f>IF(A23="","",N(B23)*N(D23)*$B$3*12)</f>
        <v/>
      </c>
      <c r="H23" s="23">
        <f>IF(A23="","",N(B23)*N(E23)*12)</f>
        <v/>
      </c>
      <c r="I23" s="23">
        <f>IF(A23="","",F23-G23-H23)</f>
        <v/>
      </c>
      <c r="J23" s="24">
        <f>IF(OR(A23="",N(F23)=0),"",I23/F23)</f>
        <v/>
      </c>
      <c r="K23" s="25" t="n"/>
    </row>
    <row r="24">
      <c r="A24" s="21" t="n"/>
      <c r="B24" s="19" t="n"/>
      <c r="C24" s="19" t="n"/>
      <c r="D24" s="22" t="n"/>
      <c r="E24" s="19" t="n"/>
      <c r="F24" s="23">
        <f>IF(A24="","",N(B24)*N(C24)*12)</f>
        <v/>
      </c>
      <c r="G24" s="23">
        <f>IF(A24="","",N(B24)*N(D24)*$B$3*12)</f>
        <v/>
      </c>
      <c r="H24" s="23">
        <f>IF(A24="","",N(B24)*N(E24)*12)</f>
        <v/>
      </c>
      <c r="I24" s="23">
        <f>IF(A24="","",F24-G24-H24)</f>
        <v/>
      </c>
      <c r="J24" s="24">
        <f>IF(OR(A24="",N(F24)=0),"",I24/F24)</f>
        <v/>
      </c>
      <c r="K24" s="25" t="n"/>
    </row>
    <row r="25">
      <c r="A25" s="21" t="n"/>
      <c r="B25" s="19" t="n"/>
      <c r="C25" s="19" t="n"/>
      <c r="D25" s="22" t="n"/>
      <c r="E25" s="19" t="n"/>
      <c r="F25" s="23">
        <f>IF(A25="","",N(B25)*N(C25)*12)</f>
        <v/>
      </c>
      <c r="G25" s="23">
        <f>IF(A25="","",N(B25)*N(D25)*$B$3*12)</f>
        <v/>
      </c>
      <c r="H25" s="23">
        <f>IF(A25="","",N(B25)*N(E25)*12)</f>
        <v/>
      </c>
      <c r="I25" s="23">
        <f>IF(A25="","",F25-G25-H25)</f>
        <v/>
      </c>
      <c r="J25" s="24">
        <f>IF(OR(A25="",N(F25)=0),"",I25/F25)</f>
        <v/>
      </c>
      <c r="K25" s="25" t="n"/>
    </row>
    <row r="26">
      <c r="A26" s="26" t="inlineStr">
        <is>
          <t>الإجمالي</t>
        </is>
      </c>
      <c r="B26" s="27">
        <f>SUM(B6:B25)</f>
        <v/>
      </c>
      <c r="C26" s="28" t="n"/>
      <c r="D26" s="28" t="n"/>
      <c r="E26" s="28" t="n"/>
      <c r="F26" s="27">
        <f>SUM(F6:F25)</f>
        <v/>
      </c>
      <c r="G26" s="27">
        <f>SUM(G6:G25)</f>
        <v/>
      </c>
      <c r="H26" s="27">
        <f>SUM(H6:H25)</f>
        <v/>
      </c>
      <c r="I26" s="27">
        <f>SUM(I6:I25)</f>
        <v/>
      </c>
      <c r="J26" s="29">
        <f>IF(F26=0,"",I26/F26)</f>
        <v/>
      </c>
      <c r="K26" s="28" t="n"/>
    </row>
    <row r="28">
      <c r="A28" s="18" t="inlineStr">
        <is>
          <t>المكتب سنويًا</t>
        </is>
      </c>
      <c r="B28" s="19" t="n">
        <v>96000</v>
      </c>
    </row>
    <row r="29">
      <c r="A29" s="18" t="inlineStr">
        <is>
          <t>مدير الحسابات سنويًا</t>
        </is>
      </c>
      <c r="B29" s="19" t="n">
        <v>96000</v>
      </c>
    </row>
    <row r="30">
      <c r="A30" s="18" t="inlineStr">
        <is>
          <t>أدوات المراقبة سنويًا</t>
        </is>
      </c>
      <c r="B30" s="19" t="n">
        <v>48000</v>
      </c>
    </row>
    <row r="31">
      <c r="A31" s="30" t="inlineStr">
        <is>
          <t>هامش العقود</t>
        </is>
      </c>
      <c r="B31" s="23">
        <f>I26</f>
        <v/>
      </c>
    </row>
    <row r="32">
      <c r="A32" s="30" t="inlineStr">
        <is>
          <t>المصروفات الثابتة</t>
        </is>
      </c>
      <c r="B32" s="23">
        <f>SUM(B28:B30)</f>
        <v/>
      </c>
    </row>
    <row r="33">
      <c r="A33" s="18" t="inlineStr">
        <is>
          <t>صافي الربح</t>
        </is>
      </c>
      <c r="B33" s="31">
        <f>B31-B32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dataValidations count="1">
    <dataValidation sqref="K6:K25" showDropDown="0" showInputMessage="0" showErrorMessage="0" allowBlank="1" type="list">
      <formula1>"يناير,فبراير,مارس,أبريل,مايو,يونيو,يوليو,أغسطس,سبتمبر,أكتوبر,نوفمبر,ديسمبر"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