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خدمات" sheetId="3" state="visible" r:id="rId3"/>
  </sheets>
  <definedNames>
    <definedName name="_xlnm.Print_Area" localSheetId="2">'الخدمات'!$A$1:$L$23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165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باقات إنتاج الفيديو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لشركات ومستقلي إنتاج الفيديو: لكل خدمة عدد الأعمال والسعر وساعات التصوير والمونتاج والانتقال، مع تكلفة ساعة المونتاج والمصور، فيحسب الإيراد والتكاليف والمساهمة والهامش وربح العمل،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تكلفة ساعة المونتاج والتصوير أعلى الورقة، ثم الخدمات وأعمال الشهر وساعاتها الفعلية.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المونتاج يأكل وقتًا أكثر من التصوير؛ حدد عدد التعديلات في العقد. احصل على موافقات الظهور وتصاريح التصوير عند الحاجة، واستخدم موسيقى مرخصة.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9" customWidth="1" min="3" max="3"/>
    <col width="9" customWidth="1" min="4" max="4"/>
    <col width="9" customWidth="1" min="5" max="5"/>
    <col width="9" customWidth="1" min="6" max="6"/>
    <col width="12" customWidth="1" min="7" max="7"/>
    <col width="10" customWidth="1" min="8" max="8"/>
    <col width="10" customWidth="1" min="9" max="9"/>
    <col width="10" customWidth="1" min="10" max="10"/>
    <col width="12" customWidth="1" min="11" max="11"/>
    <col width="8" customWidth="1" min="12" max="12"/>
  </cols>
  <sheetData>
    <row r="1" ht="30" customHeight="1">
      <c r="A1" s="15" t="inlineStr">
        <is>
          <t>إنتاج الفيديو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ساعة المونتاج</t>
        </is>
      </c>
      <c r="B3" s="19" t="n">
        <v>120</v>
      </c>
      <c r="C3" s="18" t="inlineStr">
        <is>
          <t>ساعة المصور</t>
        </is>
      </c>
      <c r="D3" s="20" t="n"/>
      <c r="E3" s="19" t="n">
        <v>200</v>
      </c>
    </row>
    <row r="5" ht="36" customHeight="1">
      <c r="A5" s="21" t="inlineStr">
        <is>
          <t>الخدمة</t>
        </is>
      </c>
      <c r="B5" s="21" t="inlineStr">
        <is>
          <t>الأعمال</t>
        </is>
      </c>
      <c r="C5" s="21" t="inlineStr">
        <is>
          <t>السعر</t>
        </is>
      </c>
      <c r="D5" s="21" t="inlineStr">
        <is>
          <t>ساعات التصوير</t>
        </is>
      </c>
      <c r="E5" s="21" t="inlineStr">
        <is>
          <t>ساعات المونتاج</t>
        </is>
      </c>
      <c r="F5" s="21" t="inlineStr">
        <is>
          <t>انتقال</t>
        </is>
      </c>
      <c r="G5" s="21" t="inlineStr">
        <is>
          <t>الإيراد</t>
        </is>
      </c>
      <c r="H5" s="21" t="inlineStr">
        <is>
          <t>المونتاج</t>
        </is>
      </c>
      <c r="I5" s="21" t="inlineStr">
        <is>
          <t>التصوير</t>
        </is>
      </c>
      <c r="J5" s="21" t="inlineStr">
        <is>
          <t>الانتقال</t>
        </is>
      </c>
      <c r="K5" s="21" t="inlineStr">
        <is>
          <t>المساهمة</t>
        </is>
      </c>
      <c r="L5" s="21" t="inlineStr">
        <is>
          <t>الهامش</t>
        </is>
      </c>
    </row>
    <row r="6">
      <c r="A6" s="22" t="inlineStr">
        <is>
          <t>فيديو عرض عقار</t>
        </is>
      </c>
      <c r="B6" s="19" t="n">
        <v>8</v>
      </c>
      <c r="C6" s="19" t="n">
        <v>3500</v>
      </c>
      <c r="D6" s="19" t="n">
        <v>2</v>
      </c>
      <c r="E6" s="19" t="n">
        <v>4</v>
      </c>
      <c r="F6" s="19" t="n">
        <v>300</v>
      </c>
      <c r="G6" s="23">
        <f>IF(A6="","",N(B6)*N(C6))</f>
        <v/>
      </c>
      <c r="H6" s="23">
        <f>IF(A6="","",N(B6)*N(E6)*$B$3)</f>
        <v/>
      </c>
      <c r="I6" s="23">
        <f>IF(A6="","",N(B6)*N(D6)*$E$3)</f>
        <v/>
      </c>
      <c r="J6" s="23">
        <f>IF(A6="","",N(B6)*N(F6))</f>
        <v/>
      </c>
      <c r="K6" s="23">
        <f>IF(A6="","",G6-H6-I6-J6)</f>
        <v/>
      </c>
      <c r="L6" s="24">
        <f>IF(OR(A6="",N(G6)=0),"",K6/G6)</f>
        <v/>
      </c>
    </row>
    <row r="7">
      <c r="A7" s="22" t="inlineStr">
        <is>
          <t>تصوير حفلات</t>
        </is>
      </c>
      <c r="B7" s="19" t="n">
        <v>6</v>
      </c>
      <c r="C7" s="19" t="n">
        <v>5000</v>
      </c>
      <c r="D7" s="19" t="n">
        <v>3</v>
      </c>
      <c r="E7" s="19" t="n">
        <v>8</v>
      </c>
      <c r="F7" s="19" t="n">
        <v>400</v>
      </c>
      <c r="G7" s="23">
        <f>IF(A7="","",N(B7)*N(C7))</f>
        <v/>
      </c>
      <c r="H7" s="23">
        <f>IF(A7="","",N(B7)*N(E7)*$B$3)</f>
        <v/>
      </c>
      <c r="I7" s="23">
        <f>IF(A7="","",N(B7)*N(D7)*$E$3)</f>
        <v/>
      </c>
      <c r="J7" s="23">
        <f>IF(A7="","",N(B7)*N(F7))</f>
        <v/>
      </c>
      <c r="K7" s="23">
        <f>IF(A7="","",G7-H7-I7-J7)</f>
        <v/>
      </c>
      <c r="L7" s="24">
        <f>IF(OR(A7="",N(G7)=0),"",K7/G7)</f>
        <v/>
      </c>
    </row>
    <row r="8">
      <c r="A8" s="22" t="inlineStr">
        <is>
          <t>ريلز سوشيال ميديا شهرية</t>
        </is>
      </c>
      <c r="B8" s="19" t="n">
        <v>10</v>
      </c>
      <c r="C8" s="19" t="n">
        <v>2800</v>
      </c>
      <c r="D8" s="19" t="n">
        <v>2</v>
      </c>
      <c r="E8" s="19" t="n">
        <v>3</v>
      </c>
      <c r="F8" s="19" t="n">
        <v>200</v>
      </c>
      <c r="G8" s="23">
        <f>IF(A8="","",N(B8)*N(C8))</f>
        <v/>
      </c>
      <c r="H8" s="23">
        <f>IF(A8="","",N(B8)*N(E8)*$B$3)</f>
        <v/>
      </c>
      <c r="I8" s="23">
        <f>IF(A8="","",N(B8)*N(D8)*$E$3)</f>
        <v/>
      </c>
      <c r="J8" s="23">
        <f>IF(A8="","",N(B8)*N(F8))</f>
        <v/>
      </c>
      <c r="K8" s="23">
        <f>IF(A8="","",G8-H8-I8-J8)</f>
        <v/>
      </c>
      <c r="L8" s="24">
        <f>IF(OR(A8="",N(G8)=0),"",K8/G8)</f>
        <v/>
      </c>
    </row>
    <row r="9">
      <c r="A9" s="22" t="inlineStr">
        <is>
          <t>إعلان شركة</t>
        </is>
      </c>
      <c r="B9" s="19" t="n">
        <v>3</v>
      </c>
      <c r="C9" s="19" t="n">
        <v>12000</v>
      </c>
      <c r="D9" s="19" t="n">
        <v>6</v>
      </c>
      <c r="E9" s="19" t="n">
        <v>16</v>
      </c>
      <c r="F9" s="19" t="n">
        <v>600</v>
      </c>
      <c r="G9" s="23">
        <f>IF(A9="","",N(B9)*N(C9))</f>
        <v/>
      </c>
      <c r="H9" s="23">
        <f>IF(A9="","",N(B9)*N(E9)*$B$3)</f>
        <v/>
      </c>
      <c r="I9" s="23">
        <f>IF(A9="","",N(B9)*N(D9)*$E$3)</f>
        <v/>
      </c>
      <c r="J9" s="23">
        <f>IF(A9="","",N(B9)*N(F9))</f>
        <v/>
      </c>
      <c r="K9" s="23">
        <f>IF(A9="","",G9-H9-I9-J9)</f>
        <v/>
      </c>
      <c r="L9" s="24">
        <f>IF(OR(A9="",N(G9)=0),"",K9/G9)</f>
        <v/>
      </c>
    </row>
    <row r="10">
      <c r="A10" s="22" t="inlineStr">
        <is>
          <t>فيديو تعليمي</t>
        </is>
      </c>
      <c r="B10" s="19" t="n">
        <v>4</v>
      </c>
      <c r="C10" s="19" t="n">
        <v>4000</v>
      </c>
      <c r="D10" s="19" t="n">
        <v>3</v>
      </c>
      <c r="E10" s="19" t="n">
        <v>4</v>
      </c>
      <c r="F10" s="19" t="n">
        <v>300</v>
      </c>
      <c r="G10" s="23">
        <f>IF(A10="","",N(B10)*N(C10))</f>
        <v/>
      </c>
      <c r="H10" s="23">
        <f>IF(A10="","",N(B10)*N(E10)*$B$3)</f>
        <v/>
      </c>
      <c r="I10" s="23">
        <f>IF(A10="","",N(B10)*N(D10)*$E$3)</f>
        <v/>
      </c>
      <c r="J10" s="23">
        <f>IF(A10="","",N(B10)*N(F10))</f>
        <v/>
      </c>
      <c r="K10" s="23">
        <f>IF(A10="","",G10-H10-I10-J10)</f>
        <v/>
      </c>
      <c r="L10" s="24">
        <f>IF(OR(A10="",N(G10)=0),"",K10/G10)</f>
        <v/>
      </c>
    </row>
    <row r="11">
      <c r="A11" s="22" t="n"/>
      <c r="B11" s="19" t="n"/>
      <c r="C11" s="19" t="n"/>
      <c r="D11" s="19" t="n"/>
      <c r="E11" s="19" t="n"/>
      <c r="F11" s="19" t="n"/>
      <c r="G11" s="23">
        <f>IF(A11="","",N(B11)*N(C11))</f>
        <v/>
      </c>
      <c r="H11" s="23">
        <f>IF(A11="","",N(B11)*N(E11)*$B$3)</f>
        <v/>
      </c>
      <c r="I11" s="23">
        <f>IF(A11="","",N(B11)*N(D11)*$E$3)</f>
        <v/>
      </c>
      <c r="J11" s="23">
        <f>IF(A11="","",N(B11)*N(F11))</f>
        <v/>
      </c>
      <c r="K11" s="23">
        <f>IF(A11="","",G11-H11-I11-J11)</f>
        <v/>
      </c>
      <c r="L11" s="24">
        <f>IF(OR(A11="",N(G11)=0),"",K11/G11)</f>
        <v/>
      </c>
    </row>
    <row r="12">
      <c r="A12" s="22" t="n"/>
      <c r="B12" s="19" t="n"/>
      <c r="C12" s="19" t="n"/>
      <c r="D12" s="19" t="n"/>
      <c r="E12" s="19" t="n"/>
      <c r="F12" s="19" t="n"/>
      <c r="G12" s="23">
        <f>IF(A12="","",N(B12)*N(C12))</f>
        <v/>
      </c>
      <c r="H12" s="23">
        <f>IF(A12="","",N(B12)*N(E12)*$B$3)</f>
        <v/>
      </c>
      <c r="I12" s="23">
        <f>IF(A12="","",N(B12)*N(D12)*$E$3)</f>
        <v/>
      </c>
      <c r="J12" s="23">
        <f>IF(A12="","",N(B12)*N(F12))</f>
        <v/>
      </c>
      <c r="K12" s="23">
        <f>IF(A12="","",G12-H12-I12-J12)</f>
        <v/>
      </c>
      <c r="L12" s="24">
        <f>IF(OR(A12="",N(G12)=0),"",K12/G12)</f>
        <v/>
      </c>
    </row>
    <row r="13">
      <c r="A13" s="22" t="n"/>
      <c r="B13" s="19" t="n"/>
      <c r="C13" s="19" t="n"/>
      <c r="D13" s="19" t="n"/>
      <c r="E13" s="19" t="n"/>
      <c r="F13" s="19" t="n"/>
      <c r="G13" s="23">
        <f>IF(A13="","",N(B13)*N(C13))</f>
        <v/>
      </c>
      <c r="H13" s="23">
        <f>IF(A13="","",N(B13)*N(E13)*$B$3)</f>
        <v/>
      </c>
      <c r="I13" s="23">
        <f>IF(A13="","",N(B13)*N(D13)*$E$3)</f>
        <v/>
      </c>
      <c r="J13" s="23">
        <f>IF(A13="","",N(B13)*N(F13))</f>
        <v/>
      </c>
      <c r="K13" s="23">
        <f>IF(A13="","",G13-H13-I13-J13)</f>
        <v/>
      </c>
      <c r="L13" s="24">
        <f>IF(OR(A13="",N(G13)=0),"",K13/G13)</f>
        <v/>
      </c>
    </row>
    <row r="14">
      <c r="A14" s="22" t="n"/>
      <c r="B14" s="19" t="n"/>
      <c r="C14" s="19" t="n"/>
      <c r="D14" s="19" t="n"/>
      <c r="E14" s="19" t="n"/>
      <c r="F14" s="19" t="n"/>
      <c r="G14" s="23">
        <f>IF(A14="","",N(B14)*N(C14))</f>
        <v/>
      </c>
      <c r="H14" s="23">
        <f>IF(A14="","",N(B14)*N(E14)*$B$3)</f>
        <v/>
      </c>
      <c r="I14" s="23">
        <f>IF(A14="","",N(B14)*N(D14)*$E$3)</f>
        <v/>
      </c>
      <c r="J14" s="23">
        <f>IF(A14="","",N(B14)*N(F14))</f>
        <v/>
      </c>
      <c r="K14" s="23">
        <f>IF(A14="","",G14-H14-I14-J14)</f>
        <v/>
      </c>
      <c r="L14" s="24">
        <f>IF(OR(A14="",N(G14)=0),"",K14/G14)</f>
        <v/>
      </c>
    </row>
    <row r="15">
      <c r="A15" s="22" t="n"/>
      <c r="B15" s="19" t="n"/>
      <c r="C15" s="19" t="n"/>
      <c r="D15" s="19" t="n"/>
      <c r="E15" s="19" t="n"/>
      <c r="F15" s="19" t="n"/>
      <c r="G15" s="23">
        <f>IF(A15="","",N(B15)*N(C15))</f>
        <v/>
      </c>
      <c r="H15" s="23">
        <f>IF(A15="","",N(B15)*N(E15)*$B$3)</f>
        <v/>
      </c>
      <c r="I15" s="23">
        <f>IF(A15="","",N(B15)*N(D15)*$E$3)</f>
        <v/>
      </c>
      <c r="J15" s="23">
        <f>IF(A15="","",N(B15)*N(F15))</f>
        <v/>
      </c>
      <c r="K15" s="23">
        <f>IF(A15="","",G15-H15-I15-J15)</f>
        <v/>
      </c>
      <c r="L15" s="24">
        <f>IF(OR(A15="",N(G15)=0),"",K15/G15)</f>
        <v/>
      </c>
    </row>
    <row r="16">
      <c r="A16" s="25" t="inlineStr">
        <is>
          <t>الإجمالي</t>
        </is>
      </c>
      <c r="B16" s="26">
        <f>SUM(B6:B15)</f>
        <v/>
      </c>
      <c r="C16" s="27" t="n"/>
      <c r="D16" s="27" t="n"/>
      <c r="E16" s="27" t="n"/>
      <c r="F16" s="27" t="n"/>
      <c r="G16" s="26">
        <f>SUM(G6:G15)</f>
        <v/>
      </c>
      <c r="H16" s="26">
        <f>SUM(H6:H15)</f>
        <v/>
      </c>
      <c r="I16" s="26">
        <f>SUM(I6:I15)</f>
        <v/>
      </c>
      <c r="J16" s="26">
        <f>SUM(J6:J15)</f>
        <v/>
      </c>
      <c r="K16" s="26">
        <f>SUM(K6:K15)</f>
        <v/>
      </c>
      <c r="L16" s="28">
        <f>IF(G16=0,"",K16/G16)</f>
        <v/>
      </c>
    </row>
    <row r="18">
      <c r="A18" s="18" t="inlineStr">
        <is>
          <t>إهلاك الكاميرات والعدسات</t>
        </is>
      </c>
      <c r="B18" s="19" t="n">
        <v>9000</v>
      </c>
    </row>
    <row r="19">
      <c r="A19" s="18" t="inlineStr">
        <is>
          <t>الاشتراكات والمونتاج</t>
        </is>
      </c>
      <c r="B19" s="19" t="n">
        <v>2500</v>
      </c>
    </row>
    <row r="20">
      <c r="A20" s="18" t="inlineStr">
        <is>
          <t>التسويق</t>
        </is>
      </c>
      <c r="B20" s="19" t="n">
        <v>3000</v>
      </c>
    </row>
    <row r="21">
      <c r="A21" s="29" t="inlineStr">
        <is>
          <t>المساهمة</t>
        </is>
      </c>
      <c r="B21" s="23">
        <f>K16</f>
        <v/>
      </c>
    </row>
    <row r="22">
      <c r="A22" s="29" t="inlineStr">
        <is>
          <t>المصروفات الثابتة</t>
        </is>
      </c>
      <c r="B22" s="23">
        <f>SUM(B18:B20)</f>
        <v/>
      </c>
    </row>
    <row r="23">
      <c r="A23" s="18" t="inlineStr">
        <is>
          <t>صافي الربح</t>
        </is>
      </c>
      <c r="B23" s="30">
        <f>B21-B22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L2"/>
    <mergeCell ref="A1:L1"/>
    <mergeCell ref="C3:D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