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قاسات" sheetId="3" state="visible" r:id="rId3"/>
  </sheets>
  <definedNames>
    <definedName name="_xlnm.Print_Area" localSheetId="2">'المقاسات'!$A$1:$L$26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محل الإطارات والترصيص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لمحلات إطارات السيارات: لكل مقاس المباع والتكلفة والسعر وإيراد وتكلفة التركيب والترصيص والرصيد، فيحسب المبيعات والتكلفة ومجمل الربح والهامش وقيمة المخزون،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مبيعات كل مقاس في الشهر والرصيد من الجرد، وما تحصله مقابل التركيب وتكلفته.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راجع تاريخ الإنتاج (DOT) وصرّف الأقدم أولًا. سعر الإطار المستورد يتبع سعر الصرف. خدمة الترصيص وضبط الزوايا تزيد الربح والعودة للمحل.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8" customWidth="1" min="2" max="2"/>
    <col width="9" customWidth="1" min="3" max="3"/>
    <col width="9" customWidth="1" min="4" max="4"/>
    <col width="9" customWidth="1" min="5" max="5"/>
    <col width="9" customWidth="1" min="6" max="6"/>
    <col width="8" customWidth="1" min="7" max="7"/>
    <col width="12" customWidth="1" min="8" max="8"/>
    <col width="12" customWidth="1" min="9" max="9"/>
    <col width="12" customWidth="1" min="10" max="10"/>
    <col width="8" customWidth="1" min="11" max="11"/>
    <col width="12" customWidth="1" min="12" max="12"/>
  </cols>
  <sheetData>
    <row r="1" ht="30" customHeight="1">
      <c r="A1" s="15" t="inlineStr">
        <is>
          <t>محل الإطارات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المقاس</t>
        </is>
      </c>
      <c r="B4" s="18" t="inlineStr">
        <is>
          <t>المباع</t>
        </is>
      </c>
      <c r="C4" s="18" t="inlineStr">
        <is>
          <t>التكلفة</t>
        </is>
      </c>
      <c r="D4" s="18" t="inlineStr">
        <is>
          <t>السعر</t>
        </is>
      </c>
      <c r="E4" s="18" t="inlineStr">
        <is>
          <t>إيراد التركيب</t>
        </is>
      </c>
      <c r="F4" s="18" t="inlineStr">
        <is>
          <t>تكلفة التركيب</t>
        </is>
      </c>
      <c r="G4" s="18" t="inlineStr">
        <is>
          <t>الرصيد</t>
        </is>
      </c>
      <c r="H4" s="18" t="inlineStr">
        <is>
          <t>المبيعات</t>
        </is>
      </c>
      <c r="I4" s="18" t="inlineStr">
        <is>
          <t>التكلفة الكلية</t>
        </is>
      </c>
      <c r="J4" s="18" t="inlineStr">
        <is>
          <t>مجمل الربح</t>
        </is>
      </c>
      <c r="K4" s="18" t="inlineStr">
        <is>
          <t>الهامش</t>
        </is>
      </c>
      <c r="L4" s="18" t="inlineStr">
        <is>
          <t>قيمة المخزون</t>
        </is>
      </c>
    </row>
    <row r="5">
      <c r="A5" s="19" t="inlineStr">
        <is>
          <t>195/65R15 اقتصادي</t>
        </is>
      </c>
      <c r="B5" s="20" t="n">
        <v>120</v>
      </c>
      <c r="C5" s="20" t="n">
        <v>2350</v>
      </c>
      <c r="D5" s="20" t="n">
        <v>2750</v>
      </c>
      <c r="E5" s="20" t="n">
        <v>100</v>
      </c>
      <c r="F5" s="20" t="n">
        <v>35</v>
      </c>
      <c r="G5" s="20" t="n">
        <v>60</v>
      </c>
      <c r="H5" s="21">
        <f>IF(A5="","",N(B5)*(N(D5)+N(E5)))</f>
        <v/>
      </c>
      <c r="I5" s="21">
        <f>IF(A5="","",N(B5)*(N(C5)+N(F5)))</f>
        <v/>
      </c>
      <c r="J5" s="21">
        <f>IF(A5="","",H5-I5)</f>
        <v/>
      </c>
      <c r="K5" s="22">
        <f>IF(OR(A5="",N(H5)=0),"",J5/H5)</f>
        <v/>
      </c>
      <c r="L5" s="21">
        <f>IF(A5="","",N(G5)*N(C5))</f>
        <v/>
      </c>
    </row>
    <row r="6">
      <c r="A6" s="19" t="inlineStr">
        <is>
          <t>205/55R16</t>
        </is>
      </c>
      <c r="B6" s="20" t="n">
        <v>90</v>
      </c>
      <c r="C6" s="20" t="n">
        <v>3100</v>
      </c>
      <c r="D6" s="20" t="n">
        <v>3600</v>
      </c>
      <c r="E6" s="20" t="n">
        <v>100</v>
      </c>
      <c r="F6" s="20" t="n">
        <v>35</v>
      </c>
      <c r="G6" s="20" t="n">
        <v>45</v>
      </c>
      <c r="H6" s="21">
        <f>IF(A6="","",N(B6)*(N(D6)+N(E6)))</f>
        <v/>
      </c>
      <c r="I6" s="21">
        <f>IF(A6="","",N(B6)*(N(C6)+N(F6)))</f>
        <v/>
      </c>
      <c r="J6" s="21">
        <f>IF(A6="","",H6-I6)</f>
        <v/>
      </c>
      <c r="K6" s="22">
        <f>IF(OR(A6="",N(H6)=0),"",J6/H6)</f>
        <v/>
      </c>
      <c r="L6" s="21">
        <f>IF(A6="","",N(G6)*N(C6))</f>
        <v/>
      </c>
    </row>
    <row r="7">
      <c r="A7" s="19" t="inlineStr">
        <is>
          <t>185/65R14</t>
        </is>
      </c>
      <c r="B7" s="20" t="n">
        <v>150</v>
      </c>
      <c r="C7" s="20" t="n">
        <v>2000</v>
      </c>
      <c r="D7" s="20" t="n">
        <v>2350</v>
      </c>
      <c r="E7" s="20" t="n">
        <v>90</v>
      </c>
      <c r="F7" s="20" t="n">
        <v>30</v>
      </c>
      <c r="G7" s="20" t="n">
        <v>70</v>
      </c>
      <c r="H7" s="21">
        <f>IF(A7="","",N(B7)*(N(D7)+N(E7)))</f>
        <v/>
      </c>
      <c r="I7" s="21">
        <f>IF(A7="","",N(B7)*(N(C7)+N(F7)))</f>
        <v/>
      </c>
      <c r="J7" s="21">
        <f>IF(A7="","",H7-I7)</f>
        <v/>
      </c>
      <c r="K7" s="22">
        <f>IF(OR(A7="",N(H7)=0),"",J7/H7)</f>
        <v/>
      </c>
      <c r="L7" s="21">
        <f>IF(A7="","",N(G7)*N(C7))</f>
        <v/>
      </c>
    </row>
    <row r="8">
      <c r="A8" s="19" t="inlineStr">
        <is>
          <t>225/65R17 SUV</t>
        </is>
      </c>
      <c r="B8" s="20" t="n">
        <v>40</v>
      </c>
      <c r="C8" s="20" t="n">
        <v>4900</v>
      </c>
      <c r="D8" s="20" t="n">
        <v>5600</v>
      </c>
      <c r="E8" s="20" t="n">
        <v>120</v>
      </c>
      <c r="F8" s="20" t="n">
        <v>40</v>
      </c>
      <c r="G8" s="20" t="n">
        <v>20</v>
      </c>
      <c r="H8" s="21">
        <f>IF(A8="","",N(B8)*(N(D8)+N(E8)))</f>
        <v/>
      </c>
      <c r="I8" s="21">
        <f>IF(A8="","",N(B8)*(N(C8)+N(F8)))</f>
        <v/>
      </c>
      <c r="J8" s="21">
        <f>IF(A8="","",H8-I8)</f>
        <v/>
      </c>
      <c r="K8" s="22">
        <f>IF(OR(A8="",N(H8)=0),"",J8/H8)</f>
        <v/>
      </c>
      <c r="L8" s="21">
        <f>IF(A8="","",N(G8)*N(C8))</f>
        <v/>
      </c>
    </row>
    <row r="9">
      <c r="A9" s="19" t="inlineStr">
        <is>
          <t>إطار نقل خفيف</t>
        </is>
      </c>
      <c r="B9" s="20" t="n">
        <v>50</v>
      </c>
      <c r="C9" s="20" t="n">
        <v>3600</v>
      </c>
      <c r="D9" s="20" t="n">
        <v>4150</v>
      </c>
      <c r="E9" s="20" t="n">
        <v>130</v>
      </c>
      <c r="F9" s="20" t="n">
        <v>50</v>
      </c>
      <c r="G9" s="20" t="n">
        <v>25</v>
      </c>
      <c r="H9" s="21">
        <f>IF(A9="","",N(B9)*(N(D9)+N(E9)))</f>
        <v/>
      </c>
      <c r="I9" s="21">
        <f>IF(A9="","",N(B9)*(N(C9)+N(F9)))</f>
        <v/>
      </c>
      <c r="J9" s="21">
        <f>IF(A9="","",H9-I9)</f>
        <v/>
      </c>
      <c r="K9" s="22">
        <f>IF(OR(A9="",N(H9)=0),"",J9/H9)</f>
        <v/>
      </c>
      <c r="L9" s="21">
        <f>IF(A9="","",N(G9)*N(C9))</f>
        <v/>
      </c>
    </row>
    <row r="10">
      <c r="A10" s="19" t="n"/>
      <c r="B10" s="20" t="n"/>
      <c r="C10" s="20" t="n"/>
      <c r="D10" s="20" t="n"/>
      <c r="E10" s="20" t="n"/>
      <c r="F10" s="20" t="n"/>
      <c r="G10" s="20" t="n"/>
      <c r="H10" s="21">
        <f>IF(A10="","",N(B10)*(N(D10)+N(E10)))</f>
        <v/>
      </c>
      <c r="I10" s="21">
        <f>IF(A10="","",N(B10)*(N(C10)+N(F10)))</f>
        <v/>
      </c>
      <c r="J10" s="21">
        <f>IF(A10="","",H10-I10)</f>
        <v/>
      </c>
      <c r="K10" s="22">
        <f>IF(OR(A10="",N(H10)=0),"",J10/H10)</f>
        <v/>
      </c>
      <c r="L10" s="21">
        <f>IF(A10="","",N(G10)*N(C10))</f>
        <v/>
      </c>
    </row>
    <row r="11">
      <c r="A11" s="19" t="n"/>
      <c r="B11" s="20" t="n"/>
      <c r="C11" s="20" t="n"/>
      <c r="D11" s="20" t="n"/>
      <c r="E11" s="20" t="n"/>
      <c r="F11" s="20" t="n"/>
      <c r="G11" s="20" t="n"/>
      <c r="H11" s="21">
        <f>IF(A11="","",N(B11)*(N(D11)+N(E11)))</f>
        <v/>
      </c>
      <c r="I11" s="21">
        <f>IF(A11="","",N(B11)*(N(C11)+N(F11)))</f>
        <v/>
      </c>
      <c r="J11" s="21">
        <f>IF(A11="","",H11-I11)</f>
        <v/>
      </c>
      <c r="K11" s="22">
        <f>IF(OR(A11="",N(H11)=0),"",J11/H11)</f>
        <v/>
      </c>
      <c r="L11" s="21">
        <f>IF(A11="","",N(G11)*N(C11))</f>
        <v/>
      </c>
    </row>
    <row r="12">
      <c r="A12" s="19" t="n"/>
      <c r="B12" s="20" t="n"/>
      <c r="C12" s="20" t="n"/>
      <c r="D12" s="20" t="n"/>
      <c r="E12" s="20" t="n"/>
      <c r="F12" s="20" t="n"/>
      <c r="G12" s="20" t="n"/>
      <c r="H12" s="21">
        <f>IF(A12="","",N(B12)*(N(D12)+N(E12)))</f>
        <v/>
      </c>
      <c r="I12" s="21">
        <f>IF(A12="","",N(B12)*(N(C12)+N(F12)))</f>
        <v/>
      </c>
      <c r="J12" s="21">
        <f>IF(A12="","",H12-I12)</f>
        <v/>
      </c>
      <c r="K12" s="22">
        <f>IF(OR(A12="",N(H12)=0),"",J12/H12)</f>
        <v/>
      </c>
      <c r="L12" s="21">
        <f>IF(A12="","",N(G12)*N(C12))</f>
        <v/>
      </c>
    </row>
    <row r="13">
      <c r="A13" s="19" t="n"/>
      <c r="B13" s="20" t="n"/>
      <c r="C13" s="20" t="n"/>
      <c r="D13" s="20" t="n"/>
      <c r="E13" s="20" t="n"/>
      <c r="F13" s="20" t="n"/>
      <c r="G13" s="20" t="n"/>
      <c r="H13" s="21">
        <f>IF(A13="","",N(B13)*(N(D13)+N(E13)))</f>
        <v/>
      </c>
      <c r="I13" s="21">
        <f>IF(A13="","",N(B13)*(N(C13)+N(F13)))</f>
        <v/>
      </c>
      <c r="J13" s="21">
        <f>IF(A13="","",H13-I13)</f>
        <v/>
      </c>
      <c r="K13" s="22">
        <f>IF(OR(A13="",N(H13)=0),"",J13/H13)</f>
        <v/>
      </c>
      <c r="L13" s="21">
        <f>IF(A13="","",N(G13)*N(C13))</f>
        <v/>
      </c>
    </row>
    <row r="14">
      <c r="A14" s="19" t="n"/>
      <c r="B14" s="20" t="n"/>
      <c r="C14" s="20" t="n"/>
      <c r="D14" s="20" t="n"/>
      <c r="E14" s="20" t="n"/>
      <c r="F14" s="20" t="n"/>
      <c r="G14" s="20" t="n"/>
      <c r="H14" s="21">
        <f>IF(A14="","",N(B14)*(N(D14)+N(E14)))</f>
        <v/>
      </c>
      <c r="I14" s="21">
        <f>IF(A14="","",N(B14)*(N(C14)+N(F14)))</f>
        <v/>
      </c>
      <c r="J14" s="21">
        <f>IF(A14="","",H14-I14)</f>
        <v/>
      </c>
      <c r="K14" s="22">
        <f>IF(OR(A14="",N(H14)=0),"",J14/H14)</f>
        <v/>
      </c>
      <c r="L14" s="21">
        <f>IF(A14="","",N(G14)*N(C14))</f>
        <v/>
      </c>
    </row>
    <row r="15">
      <c r="A15" s="19" t="n"/>
      <c r="B15" s="20" t="n"/>
      <c r="C15" s="20" t="n"/>
      <c r="D15" s="20" t="n"/>
      <c r="E15" s="20" t="n"/>
      <c r="F15" s="20" t="n"/>
      <c r="G15" s="20" t="n"/>
      <c r="H15" s="21">
        <f>IF(A15="","",N(B15)*(N(D15)+N(E15)))</f>
        <v/>
      </c>
      <c r="I15" s="21">
        <f>IF(A15="","",N(B15)*(N(C15)+N(F15)))</f>
        <v/>
      </c>
      <c r="J15" s="21">
        <f>IF(A15="","",H15-I15)</f>
        <v/>
      </c>
      <c r="K15" s="22">
        <f>IF(OR(A15="",N(H15)=0),"",J15/H15)</f>
        <v/>
      </c>
      <c r="L15" s="21">
        <f>IF(A15="","",N(G15)*N(C15))</f>
        <v/>
      </c>
    </row>
    <row r="16">
      <c r="A16" s="19" t="n"/>
      <c r="B16" s="20" t="n"/>
      <c r="C16" s="20" t="n"/>
      <c r="D16" s="20" t="n"/>
      <c r="E16" s="20" t="n"/>
      <c r="F16" s="20" t="n"/>
      <c r="G16" s="20" t="n"/>
      <c r="H16" s="21">
        <f>IF(A16="","",N(B16)*(N(D16)+N(E16)))</f>
        <v/>
      </c>
      <c r="I16" s="21">
        <f>IF(A16="","",N(B16)*(N(C16)+N(F16)))</f>
        <v/>
      </c>
      <c r="J16" s="21">
        <f>IF(A16="","",H16-I16)</f>
        <v/>
      </c>
      <c r="K16" s="22">
        <f>IF(OR(A16="",N(H16)=0),"",J16/H16)</f>
        <v/>
      </c>
      <c r="L16" s="21">
        <f>IF(A16="","",N(G16)*N(C16))</f>
        <v/>
      </c>
    </row>
    <row r="17">
      <c r="A17" s="19" t="n"/>
      <c r="B17" s="20" t="n"/>
      <c r="C17" s="20" t="n"/>
      <c r="D17" s="20" t="n"/>
      <c r="E17" s="20" t="n"/>
      <c r="F17" s="20" t="n"/>
      <c r="G17" s="20" t="n"/>
      <c r="H17" s="21">
        <f>IF(A17="","",N(B17)*(N(D17)+N(E17)))</f>
        <v/>
      </c>
      <c r="I17" s="21">
        <f>IF(A17="","",N(B17)*(N(C17)+N(F17)))</f>
        <v/>
      </c>
      <c r="J17" s="21">
        <f>IF(A17="","",H17-I17)</f>
        <v/>
      </c>
      <c r="K17" s="22">
        <f>IF(OR(A17="",N(H17)=0),"",J17/H17)</f>
        <v/>
      </c>
      <c r="L17" s="21">
        <f>IF(A17="","",N(G17)*N(C17))</f>
        <v/>
      </c>
    </row>
    <row r="18">
      <c r="A18" s="19" t="n"/>
      <c r="B18" s="20" t="n"/>
      <c r="C18" s="20" t="n"/>
      <c r="D18" s="20" t="n"/>
      <c r="E18" s="20" t="n"/>
      <c r="F18" s="20" t="n"/>
      <c r="G18" s="20" t="n"/>
      <c r="H18" s="21">
        <f>IF(A18="","",N(B18)*(N(D18)+N(E18)))</f>
        <v/>
      </c>
      <c r="I18" s="21">
        <f>IF(A18="","",N(B18)*(N(C18)+N(F18)))</f>
        <v/>
      </c>
      <c r="J18" s="21">
        <f>IF(A18="","",H18-I18)</f>
        <v/>
      </c>
      <c r="K18" s="22">
        <f>IF(OR(A18="",N(H18)=0),"",J18/H18)</f>
        <v/>
      </c>
      <c r="L18" s="21">
        <f>IF(A18="","",N(G18)*N(C18))</f>
        <v/>
      </c>
    </row>
    <row r="19">
      <c r="A19" s="19" t="n"/>
      <c r="B19" s="20" t="n"/>
      <c r="C19" s="20" t="n"/>
      <c r="D19" s="20" t="n"/>
      <c r="E19" s="20" t="n"/>
      <c r="F19" s="20" t="n"/>
      <c r="G19" s="20" t="n"/>
      <c r="H19" s="21">
        <f>IF(A19="","",N(B19)*(N(D19)+N(E19)))</f>
        <v/>
      </c>
      <c r="I19" s="21">
        <f>IF(A19="","",N(B19)*(N(C19)+N(F19)))</f>
        <v/>
      </c>
      <c r="J19" s="21">
        <f>IF(A19="","",H19-I19)</f>
        <v/>
      </c>
      <c r="K19" s="22">
        <f>IF(OR(A19="",N(H19)=0),"",J19/H19)</f>
        <v/>
      </c>
      <c r="L19" s="21">
        <f>IF(A19="","",N(G19)*N(C19))</f>
        <v/>
      </c>
    </row>
    <row r="20">
      <c r="A20" s="23" t="inlineStr">
        <is>
          <t>الإجمالي</t>
        </is>
      </c>
      <c r="B20" s="24">
        <f>SUM(B5:B19)</f>
        <v/>
      </c>
      <c r="C20" s="25" t="n"/>
      <c r="D20" s="25" t="n"/>
      <c r="E20" s="25" t="n"/>
      <c r="F20" s="25" t="n"/>
      <c r="G20" s="25" t="n"/>
      <c r="H20" s="24">
        <f>SUM(H5:H19)</f>
        <v/>
      </c>
      <c r="I20" s="24">
        <f>SUM(I5:I19)</f>
        <v/>
      </c>
      <c r="J20" s="24">
        <f>SUM(J5:J19)</f>
        <v/>
      </c>
      <c r="K20" s="26">
        <f>IF(H20=0,"",J20/H20)</f>
        <v/>
      </c>
      <c r="L20" s="24">
        <f>SUM(L5:L19)</f>
        <v/>
      </c>
    </row>
    <row r="22">
      <c r="A22" s="27" t="inlineStr">
        <is>
          <t>الإيجار</t>
        </is>
      </c>
      <c r="B22" s="20" t="n">
        <v>12000</v>
      </c>
    </row>
    <row r="23">
      <c r="A23" s="27" t="inlineStr">
        <is>
          <t>العمال</t>
        </is>
      </c>
      <c r="B23" s="20" t="n">
        <v>14000</v>
      </c>
    </row>
    <row r="24">
      <c r="A24" s="28" t="inlineStr">
        <is>
          <t>مجمل الربح</t>
        </is>
      </c>
      <c r="B24" s="21">
        <f>J20</f>
        <v/>
      </c>
    </row>
    <row r="25">
      <c r="A25" s="28" t="inlineStr">
        <is>
          <t>المصروفات الثابتة</t>
        </is>
      </c>
      <c r="B25" s="21">
        <f>SUM(B22:B23)</f>
        <v/>
      </c>
    </row>
    <row r="26">
      <c r="A26" s="27" t="inlineStr">
        <is>
          <t>صافي الربح</t>
        </is>
      </c>
      <c r="B26" s="29">
        <f>B24-B25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