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باقات" sheetId="3" state="visible" r:id="rId3"/>
  </sheets>
  <definedNames>
    <definedName name="_xlnm.Print_Area" localSheetId="2">'الباقات'!$A$1:$K$23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6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باقات العناية بالسيارات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لمراكز تلميع وحماية السيارات: لكل باقة عدد السيارات والسعر والخامات وساعات العمل مع تكلفة الساعة، فيحسب الإيراد والخامات والعمالة والمساهمة والهامش ومساهمة الساعة، ثم صافي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تكلفة ساعة العمل أعلى الورقة، ثم الباقات وعدد سيارات الشهر والخامات الفعلية لكل باقة.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قيّم الباقات بمساهمة الساعة لأن وقت الفني هو الطاقة المحدودة. وثّق حالة السيارة بالصور قبل العمل. اعرض ضمانًا واضحًا على النانو والأفلام.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9" customWidth="1" min="3" max="3"/>
    <col width="9" customWidth="1" min="4" max="4"/>
    <col width="8" customWidth="1" min="5" max="5"/>
    <col width="12" customWidth="1" min="6" max="6"/>
    <col width="11" customWidth="1" min="7" max="7"/>
    <col width="11" customWidth="1" min="8" max="8"/>
    <col width="12" customWidth="1" min="9" max="9"/>
    <col width="8" customWidth="1" min="10" max="10"/>
    <col width="10" customWidth="1" min="11" max="11"/>
  </cols>
  <sheetData>
    <row r="1" ht="30" customHeight="1">
      <c r="A1" s="15" t="inlineStr">
        <is>
          <t>مركز العناية بالسيارات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تكلفة الساعة</t>
        </is>
      </c>
      <c r="B3" s="19" t="n">
        <v>65</v>
      </c>
    </row>
    <row r="5" ht="36" customHeight="1">
      <c r="A5" s="20" t="inlineStr">
        <is>
          <t>الباقة</t>
        </is>
      </c>
      <c r="B5" s="20" t="inlineStr">
        <is>
          <t>السيارات</t>
        </is>
      </c>
      <c r="C5" s="20" t="inlineStr">
        <is>
          <t>السعر</t>
        </is>
      </c>
      <c r="D5" s="20" t="inlineStr">
        <is>
          <t>خامات السيارة</t>
        </is>
      </c>
      <c r="E5" s="20" t="inlineStr">
        <is>
          <t>الساعات</t>
        </is>
      </c>
      <c r="F5" s="20" t="inlineStr">
        <is>
          <t>الإيراد</t>
        </is>
      </c>
      <c r="G5" s="20" t="inlineStr">
        <is>
          <t>الخامات</t>
        </is>
      </c>
      <c r="H5" s="20" t="inlineStr">
        <is>
          <t>العمالة</t>
        </is>
      </c>
      <c r="I5" s="20" t="inlineStr">
        <is>
          <t>المساهمة</t>
        </is>
      </c>
      <c r="J5" s="20" t="inlineStr">
        <is>
          <t>الهامش</t>
        </is>
      </c>
      <c r="K5" s="20" t="inlineStr">
        <is>
          <t>مساهمة الساعة</t>
        </is>
      </c>
    </row>
    <row r="6">
      <c r="A6" s="21" t="inlineStr">
        <is>
          <t>غسيل وتلميع خارجي</t>
        </is>
      </c>
      <c r="B6" s="19" t="n">
        <v>90</v>
      </c>
      <c r="C6" s="19" t="n">
        <v>350</v>
      </c>
      <c r="D6" s="19" t="n">
        <v>45</v>
      </c>
      <c r="E6" s="22" t="n">
        <v>1.5</v>
      </c>
      <c r="F6" s="23">
        <f>IF(A6="","",N(B6)*N(C6))</f>
        <v/>
      </c>
      <c r="G6" s="23">
        <f>IF(A6="","",N(B6)*N(D6))</f>
        <v/>
      </c>
      <c r="H6" s="23">
        <f>IF(A6="","",N(B6)*N(E6)*$B$3)</f>
        <v/>
      </c>
      <c r="I6" s="23">
        <f>IF(A6="","",F6-G6-H6)</f>
        <v/>
      </c>
      <c r="J6" s="24">
        <f>IF(OR(A6="",N(F6)=0),"",I6/F6)</f>
        <v/>
      </c>
      <c r="K6" s="23">
        <f>IF(OR(A6="",N(B6)*N(E6)=0),"",I6/(N(B6)*N(E6)))</f>
        <v/>
      </c>
    </row>
    <row r="7">
      <c r="A7" s="21" t="inlineStr">
        <is>
          <t>تنظيف صالون كامل</t>
        </is>
      </c>
      <c r="B7" s="19" t="n">
        <v>45</v>
      </c>
      <c r="C7" s="19" t="n">
        <v>800</v>
      </c>
      <c r="D7" s="19" t="n">
        <v>110</v>
      </c>
      <c r="E7" s="22" t="n">
        <v>3</v>
      </c>
      <c r="F7" s="23">
        <f>IF(A7="","",N(B7)*N(C7))</f>
        <v/>
      </c>
      <c r="G7" s="23">
        <f>IF(A7="","",N(B7)*N(D7))</f>
        <v/>
      </c>
      <c r="H7" s="23">
        <f>IF(A7="","",N(B7)*N(E7)*$B$3)</f>
        <v/>
      </c>
      <c r="I7" s="23">
        <f>IF(A7="","",F7-G7-H7)</f>
        <v/>
      </c>
      <c r="J7" s="24">
        <f>IF(OR(A7="",N(F7)=0),"",I7/F7)</f>
        <v/>
      </c>
      <c r="K7" s="23">
        <f>IF(OR(A7="",N(B7)*N(E7)=0),"",I7/(N(B7)*N(E7)))</f>
        <v/>
      </c>
    </row>
    <row r="8">
      <c r="A8" s="21" t="inlineStr">
        <is>
          <t>نانو سيراميك</t>
        </is>
      </c>
      <c r="B8" s="19" t="n">
        <v>10</v>
      </c>
      <c r="C8" s="19" t="n">
        <v>6500</v>
      </c>
      <c r="D8" s="19" t="n">
        <v>1400</v>
      </c>
      <c r="E8" s="22" t="n">
        <v>14</v>
      </c>
      <c r="F8" s="23">
        <f>IF(A8="","",N(B8)*N(C8))</f>
        <v/>
      </c>
      <c r="G8" s="23">
        <f>IF(A8="","",N(B8)*N(D8))</f>
        <v/>
      </c>
      <c r="H8" s="23">
        <f>IF(A8="","",N(B8)*N(E8)*$B$3)</f>
        <v/>
      </c>
      <c r="I8" s="23">
        <f>IF(A8="","",F8-G8-H8)</f>
        <v/>
      </c>
      <c r="J8" s="24">
        <f>IF(OR(A8="",N(F8)=0),"",I8/F8)</f>
        <v/>
      </c>
      <c r="K8" s="23">
        <f>IF(OR(A8="",N(B8)*N(E8)=0),"",I8/(N(B8)*N(E8)))</f>
        <v/>
      </c>
    </row>
    <row r="9">
      <c r="A9" s="21" t="inlineStr">
        <is>
          <t>فيلم حماية أمامي</t>
        </is>
      </c>
      <c r="B9" s="19" t="n">
        <v>6</v>
      </c>
      <c r="C9" s="19" t="n">
        <v>12000</v>
      </c>
      <c r="D9" s="19" t="n">
        <v>5200</v>
      </c>
      <c r="E9" s="22" t="n">
        <v>16</v>
      </c>
      <c r="F9" s="23">
        <f>IF(A9="","",N(B9)*N(C9))</f>
        <v/>
      </c>
      <c r="G9" s="23">
        <f>IF(A9="","",N(B9)*N(D9))</f>
        <v/>
      </c>
      <c r="H9" s="23">
        <f>IF(A9="","",N(B9)*N(E9)*$B$3)</f>
        <v/>
      </c>
      <c r="I9" s="23">
        <f>IF(A9="","",F9-G9-H9)</f>
        <v/>
      </c>
      <c r="J9" s="24">
        <f>IF(OR(A9="",N(F9)=0),"",I9/F9)</f>
        <v/>
      </c>
      <c r="K9" s="23">
        <f>IF(OR(A9="",N(B9)*N(E9)=0),"",I9/(N(B9)*N(E9)))</f>
        <v/>
      </c>
    </row>
    <row r="10">
      <c r="A10" s="21" t="inlineStr">
        <is>
          <t>تلميع فوانيس</t>
        </is>
      </c>
      <c r="B10" s="19" t="n">
        <v>60</v>
      </c>
      <c r="C10" s="19" t="n">
        <v>250</v>
      </c>
      <c r="D10" s="19" t="n">
        <v>30</v>
      </c>
      <c r="E10" s="22" t="n">
        <v>0.75</v>
      </c>
      <c r="F10" s="23">
        <f>IF(A10="","",N(B10)*N(C10))</f>
        <v/>
      </c>
      <c r="G10" s="23">
        <f>IF(A10="","",N(B10)*N(D10))</f>
        <v/>
      </c>
      <c r="H10" s="23">
        <f>IF(A10="","",N(B10)*N(E10)*$B$3)</f>
        <v/>
      </c>
      <c r="I10" s="23">
        <f>IF(A10="","",F10-G10-H10)</f>
        <v/>
      </c>
      <c r="J10" s="24">
        <f>IF(OR(A10="",N(F10)=0),"",I10/F10)</f>
        <v/>
      </c>
      <c r="K10" s="23">
        <f>IF(OR(A10="",N(B10)*N(E10)=0),"",I10/(N(B10)*N(E10)))</f>
        <v/>
      </c>
    </row>
    <row r="11">
      <c r="A11" s="21" t="inlineStr">
        <is>
          <t>عزل حراري للزجاج</t>
        </is>
      </c>
      <c r="B11" s="19" t="n">
        <v>18</v>
      </c>
      <c r="C11" s="19" t="n">
        <v>3500</v>
      </c>
      <c r="D11" s="19" t="n">
        <v>1400</v>
      </c>
      <c r="E11" s="22" t="n">
        <v>4</v>
      </c>
      <c r="F11" s="23">
        <f>IF(A11="","",N(B11)*N(C11))</f>
        <v/>
      </c>
      <c r="G11" s="23">
        <f>IF(A11="","",N(B11)*N(D11))</f>
        <v/>
      </c>
      <c r="H11" s="23">
        <f>IF(A11="","",N(B11)*N(E11)*$B$3)</f>
        <v/>
      </c>
      <c r="I11" s="23">
        <f>IF(A11="","",F11-G11-H11)</f>
        <v/>
      </c>
      <c r="J11" s="24">
        <f>IF(OR(A11="",N(F11)=0),"",I11/F11)</f>
        <v/>
      </c>
      <c r="K11" s="23">
        <f>IF(OR(A11="",N(B11)*N(E11)=0),"",I11/(N(B11)*N(E11)))</f>
        <v/>
      </c>
    </row>
    <row r="12">
      <c r="A12" s="21" t="n"/>
      <c r="B12" s="19" t="n"/>
      <c r="C12" s="19" t="n"/>
      <c r="D12" s="19" t="n"/>
      <c r="E12" s="22" t="n"/>
      <c r="F12" s="23">
        <f>IF(A12="","",N(B12)*N(C12))</f>
        <v/>
      </c>
      <c r="G12" s="23">
        <f>IF(A12="","",N(B12)*N(D12))</f>
        <v/>
      </c>
      <c r="H12" s="23">
        <f>IF(A12="","",N(B12)*N(E12)*$B$3)</f>
        <v/>
      </c>
      <c r="I12" s="23">
        <f>IF(A12="","",F12-G12-H12)</f>
        <v/>
      </c>
      <c r="J12" s="24">
        <f>IF(OR(A12="",N(F12)=0),"",I12/F12)</f>
        <v/>
      </c>
      <c r="K12" s="23">
        <f>IF(OR(A12="",N(B12)*N(E12)=0),"",I12/(N(B12)*N(E12)))</f>
        <v/>
      </c>
    </row>
    <row r="13">
      <c r="A13" s="21" t="n"/>
      <c r="B13" s="19" t="n"/>
      <c r="C13" s="19" t="n"/>
      <c r="D13" s="19" t="n"/>
      <c r="E13" s="22" t="n"/>
      <c r="F13" s="23">
        <f>IF(A13="","",N(B13)*N(C13))</f>
        <v/>
      </c>
      <c r="G13" s="23">
        <f>IF(A13="","",N(B13)*N(D13))</f>
        <v/>
      </c>
      <c r="H13" s="23">
        <f>IF(A13="","",N(B13)*N(E13)*$B$3)</f>
        <v/>
      </c>
      <c r="I13" s="23">
        <f>IF(A13="","",F13-G13-H13)</f>
        <v/>
      </c>
      <c r="J13" s="24">
        <f>IF(OR(A13="",N(F13)=0),"",I13/F13)</f>
        <v/>
      </c>
      <c r="K13" s="23">
        <f>IF(OR(A13="",N(B13)*N(E13)=0),"",I13/(N(B13)*N(E13)))</f>
        <v/>
      </c>
    </row>
    <row r="14">
      <c r="A14" s="21" t="n"/>
      <c r="B14" s="19" t="n"/>
      <c r="C14" s="19" t="n"/>
      <c r="D14" s="19" t="n"/>
      <c r="E14" s="22" t="n"/>
      <c r="F14" s="23">
        <f>IF(A14="","",N(B14)*N(C14))</f>
        <v/>
      </c>
      <c r="G14" s="23">
        <f>IF(A14="","",N(B14)*N(D14))</f>
        <v/>
      </c>
      <c r="H14" s="23">
        <f>IF(A14="","",N(B14)*N(E14)*$B$3)</f>
        <v/>
      </c>
      <c r="I14" s="23">
        <f>IF(A14="","",F14-G14-H14)</f>
        <v/>
      </c>
      <c r="J14" s="24">
        <f>IF(OR(A14="",N(F14)=0),"",I14/F14)</f>
        <v/>
      </c>
      <c r="K14" s="23">
        <f>IF(OR(A14="",N(B14)*N(E14)=0),"",I14/(N(B14)*N(E14)))</f>
        <v/>
      </c>
    </row>
    <row r="15">
      <c r="A15" s="21" t="n"/>
      <c r="B15" s="19" t="n"/>
      <c r="C15" s="19" t="n"/>
      <c r="D15" s="19" t="n"/>
      <c r="E15" s="22" t="n"/>
      <c r="F15" s="23">
        <f>IF(A15="","",N(B15)*N(C15))</f>
        <v/>
      </c>
      <c r="G15" s="23">
        <f>IF(A15="","",N(B15)*N(D15))</f>
        <v/>
      </c>
      <c r="H15" s="23">
        <f>IF(A15="","",N(B15)*N(E15)*$B$3)</f>
        <v/>
      </c>
      <c r="I15" s="23">
        <f>IF(A15="","",F15-G15-H15)</f>
        <v/>
      </c>
      <c r="J15" s="24">
        <f>IF(OR(A15="",N(F15)=0),"",I15/F15)</f>
        <v/>
      </c>
      <c r="K15" s="23">
        <f>IF(OR(A15="",N(B15)*N(E15)=0),"",I15/(N(B15)*N(E15)))</f>
        <v/>
      </c>
    </row>
    <row r="16">
      <c r="A16" s="25" t="inlineStr">
        <is>
          <t>الإجمالي</t>
        </is>
      </c>
      <c r="B16" s="26">
        <f>SUM(B6:B15)</f>
        <v/>
      </c>
      <c r="C16" s="27" t="n"/>
      <c r="D16" s="27" t="n"/>
      <c r="E16" s="27" t="n"/>
      <c r="F16" s="26">
        <f>SUM(F6:F15)</f>
        <v/>
      </c>
      <c r="G16" s="26">
        <f>SUM(G6:G15)</f>
        <v/>
      </c>
      <c r="H16" s="26">
        <f>SUM(H6:H15)</f>
        <v/>
      </c>
      <c r="I16" s="26">
        <f>SUM(I6:I15)</f>
        <v/>
      </c>
      <c r="J16" s="28">
        <f>IF(F16=0,"",I16/F16)</f>
        <v/>
      </c>
      <c r="K16" s="27" t="n"/>
    </row>
    <row r="18">
      <c r="A18" s="18" t="inlineStr">
        <is>
          <t>الإيجار</t>
        </is>
      </c>
      <c r="B18" s="19" t="n">
        <v>18000</v>
      </c>
    </row>
    <row r="19">
      <c r="A19" s="18" t="inlineStr">
        <is>
          <t>الكهرباء والمياه</t>
        </is>
      </c>
      <c r="B19" s="19" t="n">
        <v>5000</v>
      </c>
    </row>
    <row r="20">
      <c r="A20" s="18" t="inlineStr">
        <is>
          <t>التسويق</t>
        </is>
      </c>
      <c r="B20" s="19" t="n">
        <v>4000</v>
      </c>
    </row>
    <row r="21">
      <c r="A21" s="29" t="inlineStr">
        <is>
          <t>المساهمة</t>
        </is>
      </c>
      <c r="B21" s="23">
        <f>I16</f>
        <v/>
      </c>
    </row>
    <row r="22">
      <c r="A22" s="29" t="inlineStr">
        <is>
          <t>المصروفات الثابتة</t>
        </is>
      </c>
      <c r="B22" s="23">
        <f>SUM(B18:B20)</f>
        <v/>
      </c>
    </row>
    <row r="23">
      <c r="A23" s="18" t="inlineStr">
        <is>
          <t>صافي الربح</t>
        </is>
      </c>
      <c r="B23" s="30">
        <f>B21-B22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K2"/>
    <mergeCell ref="A1:K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2026-11-02T08:31:49Z</dcterms:created>
  <dcterms:modified xmlns:dcterms="http://purl.org/dc/terms/" xmlns:xsi="http://www.w3.org/2001/XMLSchema-instance" xsi:type="dcterms:W3CDTF">2026-11-02T08:31:49Z</dcterms:modified>
</cp:coreProperties>
</file>