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قايسة" sheetId="3" state="visible" r:id="rId3"/>
  </sheets>
  <definedNames>
    <definedName name="_xlnm.Print_Area" localSheetId="2">'المقايسة'!$A$1:$H$28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0" fontId="15" fillId="0" borderId="2" applyAlignment="1" pivotButton="0" quotePrefix="0" xfId="0">
      <alignment horizontal="right" vertical="center" wrapText="1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مقايسة أعمال الدهانات بالمتر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لمقاولي الدهانات: لكل مكان المساحة وتكلفة المعجون والتأسيس والدهان والمصنعية للمتر، فيحسب الخامات والعمالة والإجمالي، ثم النقل والسقالات والمصروفات والتكلفة الكاملة وسعر العرض وسعر المتر للعميل.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قس مساحة الحوائط والأسقف لكل مكان بعد خصم الفتحات، ثم اكتب التكلفة للمتر حسب نوع الدهان وعدد الأوجه.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حالة الحوائط تغير كمية المعجون؛ عاين قبل التسعير. اكتب نوع الدهان وعدد الأوجه في العقد. الواجهات تحتاج سقالات وتأمينًا ضد الحوادث.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2" customWidth="1" min="7" max="7"/>
    <col width="13" customWidth="1" min="8" max="8"/>
  </cols>
  <sheetData>
    <row r="1" ht="30" customHeight="1">
      <c r="A1" s="15" t="inlineStr">
        <is>
          <t>دهانات فيلا صغيرة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المكان</t>
        </is>
      </c>
      <c r="B4" s="18" t="inlineStr">
        <is>
          <t>المساحة م2</t>
        </is>
      </c>
      <c r="C4" s="18" t="inlineStr">
        <is>
          <t>معجون وتأسيس</t>
        </is>
      </c>
      <c r="D4" s="18" t="inlineStr">
        <is>
          <t>الدهان</t>
        </is>
      </c>
      <c r="E4" s="18" t="inlineStr">
        <is>
          <t>المصنعية</t>
        </is>
      </c>
      <c r="F4" s="18" t="inlineStr">
        <is>
          <t>الخامات</t>
        </is>
      </c>
      <c r="G4" s="18" t="inlineStr">
        <is>
          <t>العمالة</t>
        </is>
      </c>
      <c r="H4" s="18" t="inlineStr">
        <is>
          <t>الإجمالي</t>
        </is>
      </c>
    </row>
    <row r="5">
      <c r="A5" s="19" t="inlineStr">
        <is>
          <t>صالة وسفرة</t>
        </is>
      </c>
      <c r="B5" s="20" t="n">
        <v>180</v>
      </c>
      <c r="C5" s="21" t="n">
        <v>28</v>
      </c>
      <c r="D5" s="21" t="n">
        <v>32</v>
      </c>
      <c r="E5" s="21" t="n">
        <v>55</v>
      </c>
      <c r="F5" s="22">
        <f>IF(A5="","",N(B5)*(N(C5)+N(D5)))</f>
        <v/>
      </c>
      <c r="G5" s="22">
        <f>IF(A5="","",N(B5)*N(E5))</f>
        <v/>
      </c>
      <c r="H5" s="22">
        <f>IF(A5="","",F5+G5)</f>
        <v/>
      </c>
    </row>
    <row r="6">
      <c r="A6" s="19" t="inlineStr">
        <is>
          <t>3 غرف نوم</t>
        </is>
      </c>
      <c r="B6" s="20" t="n">
        <v>240</v>
      </c>
      <c r="C6" s="21" t="n">
        <v>28</v>
      </c>
      <c r="D6" s="21" t="n">
        <v>30</v>
      </c>
      <c r="E6" s="21" t="n">
        <v>55</v>
      </c>
      <c r="F6" s="22">
        <f>IF(A6="","",N(B6)*(N(C6)+N(D6)))</f>
        <v/>
      </c>
      <c r="G6" s="22">
        <f>IF(A6="","",N(B6)*N(E6))</f>
        <v/>
      </c>
      <c r="H6" s="22">
        <f>IF(A6="","",F6+G6)</f>
        <v/>
      </c>
    </row>
    <row r="7">
      <c r="A7" s="19" t="inlineStr">
        <is>
          <t>مطبخ وحمامان</t>
        </is>
      </c>
      <c r="B7" s="20" t="n">
        <v>90</v>
      </c>
      <c r="C7" s="21" t="n">
        <v>35</v>
      </c>
      <c r="D7" s="21" t="n">
        <v>42</v>
      </c>
      <c r="E7" s="21" t="n">
        <v>65</v>
      </c>
      <c r="F7" s="22">
        <f>IF(A7="","",N(B7)*(N(C7)+N(D7)))</f>
        <v/>
      </c>
      <c r="G7" s="22">
        <f>IF(A7="","",N(B7)*N(E7))</f>
        <v/>
      </c>
      <c r="H7" s="22">
        <f>IF(A7="","",F7+G7)</f>
        <v/>
      </c>
    </row>
    <row r="8">
      <c r="A8" s="19" t="inlineStr">
        <is>
          <t>سقف جبس بورد</t>
        </is>
      </c>
      <c r="B8" s="20" t="n">
        <v>70</v>
      </c>
      <c r="C8" s="21" t="n">
        <v>30</v>
      </c>
      <c r="D8" s="21" t="n">
        <v>34</v>
      </c>
      <c r="E8" s="21" t="n">
        <v>70</v>
      </c>
      <c r="F8" s="22">
        <f>IF(A8="","",N(B8)*(N(C8)+N(D8)))</f>
        <v/>
      </c>
      <c r="G8" s="22">
        <f>IF(A8="","",N(B8)*N(E8))</f>
        <v/>
      </c>
      <c r="H8" s="22">
        <f>IF(A8="","",F8+G8)</f>
        <v/>
      </c>
    </row>
    <row r="9">
      <c r="A9" s="19" t="inlineStr">
        <is>
          <t>الواجهة الخارجية</t>
        </is>
      </c>
      <c r="B9" s="20" t="n">
        <v>120</v>
      </c>
      <c r="C9" s="21" t="n">
        <v>26</v>
      </c>
      <c r="D9" s="21" t="n">
        <v>48</v>
      </c>
      <c r="E9" s="21" t="n">
        <v>75</v>
      </c>
      <c r="F9" s="22">
        <f>IF(A9="","",N(B9)*(N(C9)+N(D9)))</f>
        <v/>
      </c>
      <c r="G9" s="22">
        <f>IF(A9="","",N(B9)*N(E9))</f>
        <v/>
      </c>
      <c r="H9" s="22">
        <f>IF(A9="","",F9+G9)</f>
        <v/>
      </c>
    </row>
    <row r="10">
      <c r="A10" s="19" t="n"/>
      <c r="B10" s="20" t="n"/>
      <c r="C10" s="21" t="n"/>
      <c r="D10" s="21" t="n"/>
      <c r="E10" s="21" t="n"/>
      <c r="F10" s="22">
        <f>IF(A10="","",N(B10)*(N(C10)+N(D10)))</f>
        <v/>
      </c>
      <c r="G10" s="22">
        <f>IF(A10="","",N(B10)*N(E10))</f>
        <v/>
      </c>
      <c r="H10" s="22">
        <f>IF(A10="","",F10+G10)</f>
        <v/>
      </c>
    </row>
    <row r="11">
      <c r="A11" s="19" t="n"/>
      <c r="B11" s="20" t="n"/>
      <c r="C11" s="21" t="n"/>
      <c r="D11" s="21" t="n"/>
      <c r="E11" s="21" t="n"/>
      <c r="F11" s="22">
        <f>IF(A11="","",N(B11)*(N(C11)+N(D11)))</f>
        <v/>
      </c>
      <c r="G11" s="22">
        <f>IF(A11="","",N(B11)*N(E11))</f>
        <v/>
      </c>
      <c r="H11" s="22">
        <f>IF(A11="","",F11+G11)</f>
        <v/>
      </c>
    </row>
    <row r="12">
      <c r="A12" s="19" t="n"/>
      <c r="B12" s="20" t="n"/>
      <c r="C12" s="21" t="n"/>
      <c r="D12" s="21" t="n"/>
      <c r="E12" s="21" t="n"/>
      <c r="F12" s="22">
        <f>IF(A12="","",N(B12)*(N(C12)+N(D12)))</f>
        <v/>
      </c>
      <c r="G12" s="22">
        <f>IF(A12="","",N(B12)*N(E12))</f>
        <v/>
      </c>
      <c r="H12" s="22">
        <f>IF(A12="","",F12+G12)</f>
        <v/>
      </c>
    </row>
    <row r="13">
      <c r="A13" s="19" t="n"/>
      <c r="B13" s="20" t="n"/>
      <c r="C13" s="21" t="n"/>
      <c r="D13" s="21" t="n"/>
      <c r="E13" s="21" t="n"/>
      <c r="F13" s="22">
        <f>IF(A13="","",N(B13)*(N(C13)+N(D13)))</f>
        <v/>
      </c>
      <c r="G13" s="22">
        <f>IF(A13="","",N(B13)*N(E13))</f>
        <v/>
      </c>
      <c r="H13" s="22">
        <f>IF(A13="","",F13+G13)</f>
        <v/>
      </c>
    </row>
    <row r="14">
      <c r="A14" s="19" t="n"/>
      <c r="B14" s="20" t="n"/>
      <c r="C14" s="21" t="n"/>
      <c r="D14" s="21" t="n"/>
      <c r="E14" s="21" t="n"/>
      <c r="F14" s="22">
        <f>IF(A14="","",N(B14)*(N(C14)+N(D14)))</f>
        <v/>
      </c>
      <c r="G14" s="22">
        <f>IF(A14="","",N(B14)*N(E14))</f>
        <v/>
      </c>
      <c r="H14" s="22">
        <f>IF(A14="","",F14+G14)</f>
        <v/>
      </c>
    </row>
    <row r="15">
      <c r="A15" s="19" t="n"/>
      <c r="B15" s="20" t="n"/>
      <c r="C15" s="21" t="n"/>
      <c r="D15" s="21" t="n"/>
      <c r="E15" s="21" t="n"/>
      <c r="F15" s="22">
        <f>IF(A15="","",N(B15)*(N(C15)+N(D15)))</f>
        <v/>
      </c>
      <c r="G15" s="22">
        <f>IF(A15="","",N(B15)*N(E15))</f>
        <v/>
      </c>
      <c r="H15" s="22">
        <f>IF(A15="","",F15+G15)</f>
        <v/>
      </c>
    </row>
    <row r="16">
      <c r="A16" s="19" t="n"/>
      <c r="B16" s="20" t="n"/>
      <c r="C16" s="21" t="n"/>
      <c r="D16" s="21" t="n"/>
      <c r="E16" s="21" t="n"/>
      <c r="F16" s="22">
        <f>IF(A16="","",N(B16)*(N(C16)+N(D16)))</f>
        <v/>
      </c>
      <c r="G16" s="22">
        <f>IF(A16="","",N(B16)*N(E16))</f>
        <v/>
      </c>
      <c r="H16" s="22">
        <f>IF(A16="","",F16+G16)</f>
        <v/>
      </c>
    </row>
    <row r="17">
      <c r="A17" s="19" t="n"/>
      <c r="B17" s="20" t="n"/>
      <c r="C17" s="21" t="n"/>
      <c r="D17" s="21" t="n"/>
      <c r="E17" s="21" t="n"/>
      <c r="F17" s="22">
        <f>IF(A17="","",N(B17)*(N(C17)+N(D17)))</f>
        <v/>
      </c>
      <c r="G17" s="22">
        <f>IF(A17="","",N(B17)*N(E17))</f>
        <v/>
      </c>
      <c r="H17" s="22">
        <f>IF(A17="","",F17+G17)</f>
        <v/>
      </c>
    </row>
    <row r="18">
      <c r="A18" s="19" t="n"/>
      <c r="B18" s="20" t="n"/>
      <c r="C18" s="21" t="n"/>
      <c r="D18" s="21" t="n"/>
      <c r="E18" s="21" t="n"/>
      <c r="F18" s="22">
        <f>IF(A18="","",N(B18)*(N(C18)+N(D18)))</f>
        <v/>
      </c>
      <c r="G18" s="22">
        <f>IF(A18="","",N(B18)*N(E18))</f>
        <v/>
      </c>
      <c r="H18" s="22">
        <f>IF(A18="","",F18+G18)</f>
        <v/>
      </c>
    </row>
    <row r="19">
      <c r="A19" s="19" t="n"/>
      <c r="B19" s="20" t="n"/>
      <c r="C19" s="21" t="n"/>
      <c r="D19" s="21" t="n"/>
      <c r="E19" s="21" t="n"/>
      <c r="F19" s="22">
        <f>IF(A19="","",N(B19)*(N(C19)+N(D19)))</f>
        <v/>
      </c>
      <c r="G19" s="22">
        <f>IF(A19="","",N(B19)*N(E19))</f>
        <v/>
      </c>
      <c r="H19" s="22">
        <f>IF(A19="","",F19+G19)</f>
        <v/>
      </c>
    </row>
    <row r="20">
      <c r="A20" s="23" t="inlineStr">
        <is>
          <t>الإجمالي</t>
        </is>
      </c>
      <c r="B20" s="24">
        <f>SUM(B5:B19)</f>
        <v/>
      </c>
      <c r="C20" s="25" t="n"/>
      <c r="D20" s="25" t="n"/>
      <c r="E20" s="25" t="n"/>
      <c r="F20" s="24">
        <f>SUM(F5:F19)</f>
        <v/>
      </c>
      <c r="G20" s="24">
        <f>SUM(G5:G19)</f>
        <v/>
      </c>
      <c r="H20" s="24">
        <f>SUM(H5:H19)</f>
        <v/>
      </c>
    </row>
    <row r="22">
      <c r="A22" s="26" t="inlineStr">
        <is>
          <t>النقل والمعدات</t>
        </is>
      </c>
      <c r="B22" s="20" t="n">
        <v>2500</v>
      </c>
    </row>
    <row r="23">
      <c r="A23" s="26" t="inlineStr">
        <is>
          <t>مصروفات غير مباشرة</t>
        </is>
      </c>
      <c r="B23" s="27" t="n">
        <v>0.08</v>
      </c>
    </row>
    <row r="24">
      <c r="A24" s="26" t="inlineStr">
        <is>
          <t>هامش الربح من السعر</t>
        </is>
      </c>
      <c r="B24" s="27" t="n">
        <v>0.2</v>
      </c>
    </row>
    <row r="25">
      <c r="A25" s="28" t="inlineStr">
        <is>
          <t>التكلفة الكاملة</t>
        </is>
      </c>
      <c r="B25" s="22">
        <f>H20*(1+B23)+B22</f>
        <v/>
      </c>
    </row>
    <row r="26">
      <c r="A26" s="26" t="inlineStr">
        <is>
          <t>سعر العرض</t>
        </is>
      </c>
      <c r="B26" s="29">
        <f>IF(B24&gt;=1,"",ROUND(B25/(1-B24),-2))</f>
        <v/>
      </c>
    </row>
    <row r="27">
      <c r="A27" s="28" t="inlineStr">
        <is>
          <t>الربح</t>
        </is>
      </c>
      <c r="B27" s="22">
        <f>IF(B26="","",B26-B25)</f>
        <v/>
      </c>
    </row>
    <row r="28">
      <c r="A28" s="28" t="inlineStr">
        <is>
          <t>سعر المتر للعميل</t>
        </is>
      </c>
      <c r="B28" s="22">
        <f>IF(OR(B26="",B20=0),"",B26/B20)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H2"/>
    <mergeCell ref="A1:H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