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2" autoFilterDateGrouping="1"/>
  </bookViews>
  <sheets>
    <sheet xmlns:r="http://schemas.openxmlformats.org/officeDocument/2006/relationships" name="عن المجلة" sheetId="1" state="visible" r:id="rId1"/>
    <sheet xmlns:r="http://schemas.openxmlformats.org/officeDocument/2006/relationships" name="تعليمات" sheetId="2" state="visible" r:id="rId2"/>
    <sheet xmlns:r="http://schemas.openxmlformats.org/officeDocument/2006/relationships" name="الموديلات" sheetId="3" state="visible" r:id="rId3"/>
  </sheets>
  <definedNames>
    <definedName name="_xlnm.Print_Area" localSheetId="2">'الموديلات'!$A$1:$L$27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[Red]-#,##0"/>
    <numFmt numFmtId="165" formatCode="0.0%"/>
  </numFmts>
  <fonts count="17">
    <font>
      <name val="Calibri"/>
      <family val="2"/>
      <color theme="1"/>
      <sz val="11"/>
      <scheme val="minor"/>
    </font>
    <font>
      <name val="Arial"/>
      <b val="1"/>
      <color rgb="00FFFFFF"/>
      <sz val="24"/>
    </font>
    <font>
      <name val="Arial"/>
      <b val="1"/>
      <color rgb="00B08D57"/>
      <sz val="14"/>
    </font>
    <font>
      <name val="Arial"/>
      <b val="1"/>
      <color rgb="0014213D"/>
      <sz val="14"/>
    </font>
    <font>
      <name val="Arial"/>
      <color rgb="00000000"/>
      <sz val="12"/>
    </font>
    <font>
      <name val="Arial"/>
      <color rgb="000563C1"/>
      <sz val="12"/>
    </font>
    <font>
      <name val="Arial"/>
      <i val="1"/>
      <color rgb="00595959"/>
      <sz val="11"/>
    </font>
    <font>
      <name val="Arial"/>
      <b val="1"/>
      <color rgb="00FFFFFF"/>
      <sz val="18"/>
    </font>
    <font>
      <name val="Arial"/>
      <b val="1"/>
      <color rgb="0014213D"/>
      <sz val="13"/>
    </font>
    <font>
      <name val="Arial"/>
      <b val="1"/>
      <color rgb="00B08D57"/>
      <sz val="11"/>
    </font>
    <font>
      <name val="Arial"/>
      <color rgb="00000000"/>
      <sz val="11"/>
    </font>
    <font>
      <name val="Arial"/>
      <i val="1"/>
      <color rgb="00595959"/>
      <sz val="10"/>
    </font>
    <font>
      <name val="Arial"/>
      <color rgb="000563C1"/>
      <sz val="10"/>
    </font>
    <font>
      <name val="Arial"/>
      <b val="1"/>
      <color rgb="0014213D"/>
      <sz val="16"/>
    </font>
    <font>
      <name val="Arial"/>
      <b val="1"/>
      <color rgb="00FFFFFF"/>
      <sz val="11"/>
    </font>
    <font>
      <name val="Arial"/>
      <b val="1"/>
      <color rgb="00000000"/>
      <sz val="11"/>
    </font>
    <font>
      <name val="Arial"/>
      <b val="1"/>
      <color rgb="0014213D"/>
      <sz val="11"/>
    </font>
  </fonts>
  <fills count="6">
    <fill>
      <patternFill/>
    </fill>
    <fill>
      <patternFill patternType="gray125"/>
    </fill>
    <fill>
      <patternFill patternType="solid">
        <fgColor rgb="0014213D"/>
      </patternFill>
    </fill>
    <fill>
      <patternFill patternType="solid">
        <fgColor rgb="00B08D57"/>
      </patternFill>
    </fill>
    <fill>
      <patternFill patternType="solid">
        <fgColor rgb="00FFF2CC"/>
      </patternFill>
    </fill>
    <fill>
      <patternFill patternType="solid">
        <fgColor rgb="00F3F4F7"/>
      </patternFill>
    </fill>
  </fills>
  <borders count="4">
    <border>
      <left/>
      <right/>
      <top/>
      <bottom/>
      <diagonal/>
    </border>
    <border>
      <bottom style="medium">
        <color rgb="00B08D57"/>
      </bottom>
    </border>
    <border>
      <left style="thin">
        <color rgb="00C9CDD4"/>
      </left>
      <right style="thin">
        <color rgb="00C9CDD4"/>
      </right>
      <top style="thin">
        <color rgb="00C9CDD4"/>
      </top>
      <bottom style="thin">
        <color rgb="00C9CDD4"/>
      </bottom>
    </border>
    <border>
      <left style="thin">
        <color rgb="00C9CDD4"/>
      </left>
      <right style="thin">
        <color rgb="00C9CDD4"/>
      </right>
      <top style="medium">
        <color rgb="00B08D57"/>
      </top>
      <bottom style="thin">
        <color rgb="00C9CDD4"/>
      </bottom>
    </border>
  </borders>
  <cellStyleXfs count="1">
    <xf numFmtId="0" fontId="0" fillId="0" borderId="0"/>
  </cellStyleXfs>
  <cellXfs count="30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0" fillId="0" borderId="0" applyAlignment="1" pivotButton="0" quotePrefix="0" xfId="0">
      <alignment horizontal="right" vertical="center" wrapText="1"/>
    </xf>
    <xf numFmtId="0" fontId="3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horizontal="right" vertical="center" wrapText="1"/>
    </xf>
    <xf numFmtId="0" fontId="5" fillId="0" borderId="0" applyAlignment="1" pivotButton="0" quotePrefix="0" xfId="0">
      <alignment horizontal="right" vertical="center" wrapText="1"/>
    </xf>
    <xf numFmtId="0" fontId="6" fillId="0" borderId="0" applyAlignment="1" pivotButton="0" quotePrefix="0" xfId="0">
      <alignment horizontal="right" vertical="center" wrapText="1"/>
    </xf>
    <xf numFmtId="0" fontId="7" fillId="2" borderId="0" applyAlignment="1" pivotButton="0" quotePrefix="0" xfId="0">
      <alignment horizontal="center" vertical="center"/>
    </xf>
    <xf numFmtId="0" fontId="0" fillId="3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0" fillId="0" borderId="0" applyAlignment="1" pivotButton="0" quotePrefix="0" xfId="0">
      <alignment horizontal="right" vertical="top" wrapText="1"/>
    </xf>
    <xf numFmtId="0" fontId="11" fillId="0" borderId="0" applyAlignment="1" pivotButton="0" quotePrefix="0" xfId="0">
      <alignment wrapText="1"/>
    </xf>
    <xf numFmtId="0" fontId="12" fillId="0" borderId="0" pivotButton="0" quotePrefix="0" xfId="0"/>
    <xf numFmtId="0" fontId="13" fillId="0" borderId="1" applyAlignment="1" pivotButton="0" quotePrefix="0" xfId="0">
      <alignment horizontal="center" vertical="center"/>
    </xf>
    <xf numFmtId="0" fontId="0" fillId="0" borderId="1" pivotButton="0" quotePrefix="0" xfId="0"/>
    <xf numFmtId="0" fontId="11" fillId="0" borderId="0" applyAlignment="1" pivotButton="0" quotePrefix="0" xfId="0">
      <alignment horizontal="right" vertical="center" wrapText="1"/>
    </xf>
    <xf numFmtId="0" fontId="14" fillId="2" borderId="2" applyAlignment="1" pivotButton="0" quotePrefix="0" xfId="0">
      <alignment horizontal="center" vertical="center" wrapText="1"/>
    </xf>
    <xf numFmtId="0" fontId="10" fillId="4" borderId="2" applyAlignment="1" applyProtection="1" pivotButton="0" quotePrefix="0" xfId="0">
      <alignment horizontal="right" vertical="center"/>
      <protection locked="0" hidden="0"/>
    </xf>
    <xf numFmtId="164" fontId="10" fillId="4" borderId="2" applyAlignment="1" applyProtection="1" pivotButton="0" quotePrefix="0" xfId="0">
      <alignment horizontal="center" vertical="center"/>
      <protection locked="0" hidden="0"/>
    </xf>
    <xf numFmtId="164" fontId="10" fillId="0" borderId="2" applyAlignment="1" pivotButton="0" quotePrefix="0" xfId="0">
      <alignment horizontal="center" vertical="center"/>
    </xf>
    <xf numFmtId="165" fontId="10" fillId="0" borderId="2" applyAlignment="1" pivotButton="0" quotePrefix="0" xfId="0">
      <alignment horizontal="center" vertical="center"/>
    </xf>
    <xf numFmtId="0" fontId="16" fillId="5" borderId="3" applyAlignment="1" pivotButton="0" quotePrefix="0" xfId="0">
      <alignment horizontal="right" vertical="center" wrapText="1"/>
    </xf>
    <xf numFmtId="164" fontId="16" fillId="5" borderId="3" applyAlignment="1" pivotButton="0" quotePrefix="0" xfId="0">
      <alignment horizontal="center" vertical="center"/>
    </xf>
    <xf numFmtId="0" fontId="16" fillId="5" borderId="3" pivotButton="0" quotePrefix="0" xfId="0"/>
    <xf numFmtId="165" fontId="16" fillId="5" borderId="3" applyAlignment="1" pivotButton="0" quotePrefix="0" xfId="0">
      <alignment horizontal="center" vertical="center"/>
    </xf>
    <xf numFmtId="0" fontId="15" fillId="0" borderId="2" applyAlignment="1" pivotButton="0" quotePrefix="0" xfId="0">
      <alignment horizontal="right" vertical="center" wrapText="1"/>
    </xf>
    <xf numFmtId="0" fontId="10" fillId="0" borderId="2" applyAlignment="1" pivotButton="0" quotePrefix="0" xfId="0">
      <alignment horizontal="right" vertical="center" wrapText="1"/>
    </xf>
    <xf numFmtId="164" fontId="14" fillId="3" borderId="2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aam-web.com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2"/>
  <sheetViews>
    <sheetView showGridLines="0" rightToLeft="1" workbookViewId="0">
      <selection activeCell="A1" sqref="A1"/>
    </sheetView>
  </sheetViews>
  <sheetFormatPr baseColWidth="8" defaultRowHeight="15"/>
  <cols>
    <col width="100" customWidth="1" min="1" max="1"/>
  </cols>
  <sheetData>
    <row r="1" ht="40" customHeight="1">
      <c r="A1" s="1" t="inlineStr">
        <is>
          <t>مجلة المحاسب العربي</t>
        </is>
      </c>
    </row>
    <row r="2" ht="22" customHeight="1">
      <c r="A2" s="2" t="inlineStr">
        <is>
          <t>www.aam-web.com</t>
        </is>
      </c>
    </row>
    <row r="3" ht="8" customHeight="1">
      <c r="A3" s="3" t="n"/>
    </row>
    <row r="4" ht="22" customHeight="1">
      <c r="A4" s="4" t="inlineStr">
        <is>
          <t>من نحن</t>
        </is>
      </c>
    </row>
    <row r="5" ht="36" customHeight="1">
      <c r="A5" s="5" t="inlineStr">
        <is>
          <t>مجلة المحاسب العربي موقع عربي متخصص في المحاسبة والمالية، يقدّم للمحاسبين وأصحاب الأعمال مقالات وشروحًا للمعايير، وقوالب إكسيل وأدوات مالية مجانية.</t>
        </is>
      </c>
    </row>
    <row r="6" ht="8" customHeight="1">
      <c r="A6" s="3" t="n"/>
    </row>
    <row r="7" ht="22" customHeight="1">
      <c r="A7" s="4" t="inlineStr">
        <is>
          <t>ماذا تجد على الموقع</t>
        </is>
      </c>
    </row>
    <row r="8" ht="20" customHeight="1">
      <c r="A8" s="6" t="inlineStr">
        <is>
          <t>•  قوالب إكسيل جاهزة للتحميل المجاني: https://www.aam-web.com/templates</t>
        </is>
      </c>
    </row>
    <row r="9" ht="20" customHeight="1">
      <c r="A9" s="6" t="inlineStr">
        <is>
          <t>•  أدوات مالية مجانية: الزكاة، ضريبة القيمة المضافة، الإهلاك، القروض: https://www.aam-web.com/tools</t>
        </is>
      </c>
    </row>
    <row r="10" ht="20" customHeight="1">
      <c r="A10" s="5" t="inlineStr">
        <is>
          <t>•  شروح المعايير الدولية والمصرية ومقالات المحاسبة العملية</t>
        </is>
      </c>
    </row>
    <row r="11" ht="8" customHeight="1">
      <c r="A11" s="3" t="n"/>
    </row>
    <row r="12" ht="20" customHeight="1">
      <c r="A12" s="7" t="inlineStr">
        <is>
          <t>هذا القالب مجاني للاستخدام في عملك. نرجو عدم إعادة بيعه أو نشره باسم آخر.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hyperlinks>
    <hyperlink xmlns:r="http://schemas.openxmlformats.org/officeDocument/2006/relationships" ref="A2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showGridLines="0" rightToLeft="1" workbookViewId="0">
      <selection activeCell="A1" sqref="A1"/>
    </sheetView>
  </sheetViews>
  <sheetFormatPr baseColWidth="8" defaultRowHeight="15"/>
  <cols>
    <col width="4" customWidth="1" min="1" max="1"/>
    <col width="96" customWidth="1" min="2" max="2"/>
  </cols>
  <sheetData>
    <row r="1" ht="34" customHeight="1">
      <c r="A1" s="8" t="inlineStr">
        <is>
          <t>تكلفة الزوج وربحية ورشة الأحذية</t>
        </is>
      </c>
    </row>
    <row r="2" ht="4" customHeight="1">
      <c r="A2" s="9" t="n"/>
    </row>
    <row r="4" ht="22" customHeight="1">
      <c r="B4" s="10" t="inlineStr">
        <is>
          <t>فكرة القالب</t>
        </is>
      </c>
    </row>
    <row r="5" ht="34" customHeight="1">
      <c r="A5" s="11" t="inlineStr">
        <is>
          <t>•</t>
        </is>
      </c>
      <c r="B5" s="12" t="inlineStr">
        <is>
          <t>لورش ومصانع الأحذية: لكل موديل عدد الأزواج وتكلفة الوجه والنعل والإكسسوار والمصنعية وسعر البيع، فيحسب تكلفة الزوج وربحه والهامش والمبيعات ومجمل الربح، ثم صافي الربح.</t>
        </is>
      </c>
    </row>
    <row r="6" ht="22" customHeight="1">
      <c r="B6" s="10" t="inlineStr">
        <is>
          <t>خطوات الاستخدام</t>
        </is>
      </c>
    </row>
    <row r="7" ht="18" customHeight="1">
      <c r="A7" s="11" t="inlineStr">
        <is>
          <t>•</t>
        </is>
      </c>
      <c r="B7" s="12" t="inlineStr">
        <is>
          <t>اكتب تكلفة كل موديل من العينة وأزواج الشهر من أمر التشغيل، وسعر البيع للتاجر.</t>
        </is>
      </c>
    </row>
    <row r="8" ht="22" customHeight="1">
      <c r="B8" s="10" t="inlineStr">
        <is>
          <t>ملاحظات</t>
        </is>
      </c>
    </row>
    <row r="9" ht="34" customHeight="1">
      <c r="A9" s="11" t="inlineStr">
        <is>
          <t>•</t>
        </is>
      </c>
      <c r="B9" s="12" t="inlineStr">
        <is>
          <t>أجرة الزوج بالقطعة غالبًا؛ راجع جودة التشطيب مع السرعة. الموسم المدرسي يحتاج تشغيلًا مبكرًا. مقاسات الموديل الواحد توزع حسب الطلب لتجنب تراكم مقاسات راكدة.</t>
        </is>
      </c>
    </row>
    <row r="11" ht="30" customHeight="1">
      <c r="B11" s="13" t="inlineStr">
        <is>
          <t>الخلايا الصفراء للإدخال، وباقي الخلايا معادلات محمية حتى لا تُمسح بالخطأ. لإلغاء الحماية: مراجعة ← إلغاء حماية الورقة (بدون كلمة مرور).</t>
        </is>
      </c>
    </row>
    <row r="12">
      <c r="B12" s="14" t="inlineStr">
        <is>
          <t>قوالب أخرى مجانية: https://www.aam-web.com/templates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2">
    <mergeCell ref="A2:B2"/>
    <mergeCell ref="A1:B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L27"/>
  <sheetViews>
    <sheetView showGridLines="0" rightToLeft="1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8" customWidth="1" min="2" max="2"/>
    <col width="8" customWidth="1" min="3" max="3"/>
    <col width="8" customWidth="1" min="4" max="4"/>
    <col width="8" customWidth="1" min="5" max="5"/>
    <col width="9" customWidth="1" min="6" max="6"/>
    <col width="8" customWidth="1" min="7" max="7"/>
    <col width="9" customWidth="1" min="8" max="8"/>
    <col width="8" customWidth="1" min="9" max="9"/>
    <col width="8" customWidth="1" min="10" max="10"/>
    <col width="12" customWidth="1" min="11" max="11"/>
    <col width="12" customWidth="1" min="12" max="12"/>
  </cols>
  <sheetData>
    <row r="1" ht="30" customHeight="1">
      <c r="A1" s="15" t="inlineStr">
        <is>
          <t>ورشة الأحذية - أكتوبر 2026</t>
        </is>
      </c>
      <c r="B1" s="16" t="n"/>
      <c r="C1" s="16" t="n"/>
      <c r="D1" s="16" t="n"/>
      <c r="E1" s="16" t="n"/>
      <c r="F1" s="16" t="n"/>
      <c r="G1" s="16" t="n"/>
      <c r="H1" s="16" t="n"/>
      <c r="I1" s="16" t="n"/>
      <c r="J1" s="16" t="n"/>
      <c r="K1" s="16" t="n"/>
      <c r="L1" s="16" t="n"/>
    </row>
    <row r="2" ht="30" customHeight="1">
      <c r="A2" s="17" t="inlineStr">
        <is>
          <t>الخلايا الصفراء للإدخال.</t>
        </is>
      </c>
    </row>
    <row r="4" ht="36" customHeight="1">
      <c r="A4" s="18" t="inlineStr">
        <is>
          <t>الموديل</t>
        </is>
      </c>
      <c r="B4" s="18" t="inlineStr">
        <is>
          <t>الأزواج</t>
        </is>
      </c>
      <c r="C4" s="18" t="inlineStr">
        <is>
          <t>الوجه</t>
        </is>
      </c>
      <c r="D4" s="18" t="inlineStr">
        <is>
          <t>النعل</t>
        </is>
      </c>
      <c r="E4" s="18" t="inlineStr">
        <is>
          <t>إكسسوار</t>
        </is>
      </c>
      <c r="F4" s="18" t="inlineStr">
        <is>
          <t>المصنعية</t>
        </is>
      </c>
      <c r="G4" s="18" t="inlineStr">
        <is>
          <t>السعر</t>
        </is>
      </c>
      <c r="H4" s="18" t="inlineStr">
        <is>
          <t>تكلفة الزوج</t>
        </is>
      </c>
      <c r="I4" s="18" t="inlineStr">
        <is>
          <t>الربح</t>
        </is>
      </c>
      <c r="J4" s="18" t="inlineStr">
        <is>
          <t>الهامش</t>
        </is>
      </c>
      <c r="K4" s="18" t="inlineStr">
        <is>
          <t>المبيعات</t>
        </is>
      </c>
      <c r="L4" s="18" t="inlineStr">
        <is>
          <t>مجمل الربح</t>
        </is>
      </c>
    </row>
    <row r="5">
      <c r="A5" s="19" t="inlineStr">
        <is>
          <t>حذاء رجالي كلاسيك</t>
        </is>
      </c>
      <c r="B5" s="20" t="n">
        <v>400</v>
      </c>
      <c r="C5" s="20" t="n">
        <v>240</v>
      </c>
      <c r="D5" s="20" t="n">
        <v>110</v>
      </c>
      <c r="E5" s="20" t="n">
        <v>35</v>
      </c>
      <c r="F5" s="20" t="n">
        <v>130</v>
      </c>
      <c r="G5" s="20" t="n">
        <v>720</v>
      </c>
      <c r="H5" s="21">
        <f>IF(A5="","",N(C5)+N(D5)+N(E5)+N(F5))</f>
        <v/>
      </c>
      <c r="I5" s="21">
        <f>IF(A5="","",N(G5)-H5)</f>
        <v/>
      </c>
      <c r="J5" s="22">
        <f>IF(OR(A5="",N(G5)=0),"",I5/G5)</f>
        <v/>
      </c>
      <c r="K5" s="21">
        <f>IF(A5="","",N(B5)*N(G5))</f>
        <v/>
      </c>
      <c r="L5" s="21">
        <f>IF(A5="","",I5*N(B5))</f>
        <v/>
      </c>
    </row>
    <row r="6">
      <c r="A6" s="19" t="inlineStr">
        <is>
          <t>كوتشي كاجوال</t>
        </is>
      </c>
      <c r="B6" s="20" t="n">
        <v>600</v>
      </c>
      <c r="C6" s="20" t="n">
        <v>170</v>
      </c>
      <c r="D6" s="20" t="n">
        <v>120</v>
      </c>
      <c r="E6" s="20" t="n">
        <v>30</v>
      </c>
      <c r="F6" s="20" t="n">
        <v>95</v>
      </c>
      <c r="G6" s="20" t="n">
        <v>520</v>
      </c>
      <c r="H6" s="21">
        <f>IF(A6="","",N(C6)+N(D6)+N(E6)+N(F6))</f>
        <v/>
      </c>
      <c r="I6" s="21">
        <f>IF(A6="","",N(G6)-H6)</f>
        <v/>
      </c>
      <c r="J6" s="22">
        <f>IF(OR(A6="",N(G6)=0),"",I6/G6)</f>
        <v/>
      </c>
      <c r="K6" s="21">
        <f>IF(A6="","",N(B6)*N(G6))</f>
        <v/>
      </c>
      <c r="L6" s="21">
        <f>IF(A6="","",I6*N(B6))</f>
        <v/>
      </c>
    </row>
    <row r="7">
      <c r="A7" s="19" t="inlineStr">
        <is>
          <t>صندل رجالي</t>
        </is>
      </c>
      <c r="B7" s="20" t="n">
        <v>500</v>
      </c>
      <c r="C7" s="20" t="n">
        <v>110</v>
      </c>
      <c r="D7" s="20" t="n">
        <v>65</v>
      </c>
      <c r="E7" s="20" t="n">
        <v>20</v>
      </c>
      <c r="F7" s="20" t="n">
        <v>60</v>
      </c>
      <c r="G7" s="20" t="n">
        <v>295</v>
      </c>
      <c r="H7" s="21">
        <f>IF(A7="","",N(C7)+N(D7)+N(E7)+N(F7))</f>
        <v/>
      </c>
      <c r="I7" s="21">
        <f>IF(A7="","",N(G7)-H7)</f>
        <v/>
      </c>
      <c r="J7" s="22">
        <f>IF(OR(A7="",N(G7)=0),"",I7/G7)</f>
        <v/>
      </c>
      <c r="K7" s="21">
        <f>IF(A7="","",N(B7)*N(G7))</f>
        <v/>
      </c>
      <c r="L7" s="21">
        <f>IF(A7="","",I7*N(B7))</f>
        <v/>
      </c>
    </row>
    <row r="8">
      <c r="A8" s="19" t="inlineStr">
        <is>
          <t>حذاء حريمي كعب</t>
        </is>
      </c>
      <c r="B8" s="20" t="n">
        <v>350</v>
      </c>
      <c r="C8" s="20" t="n">
        <v>150</v>
      </c>
      <c r="D8" s="20" t="n">
        <v>85</v>
      </c>
      <c r="E8" s="20" t="n">
        <v>40</v>
      </c>
      <c r="F8" s="20" t="n">
        <v>100</v>
      </c>
      <c r="G8" s="20" t="n">
        <v>480</v>
      </c>
      <c r="H8" s="21">
        <f>IF(A8="","",N(C8)+N(D8)+N(E8)+N(F8))</f>
        <v/>
      </c>
      <c r="I8" s="21">
        <f>IF(A8="","",N(G8)-H8)</f>
        <v/>
      </c>
      <c r="J8" s="22">
        <f>IF(OR(A8="",N(G8)=0),"",I8/G8)</f>
        <v/>
      </c>
      <c r="K8" s="21">
        <f>IF(A8="","",N(B8)*N(G8))</f>
        <v/>
      </c>
      <c r="L8" s="21">
        <f>IF(A8="","",I8*N(B8))</f>
        <v/>
      </c>
    </row>
    <row r="9">
      <c r="A9" s="19" t="inlineStr">
        <is>
          <t>شوز مدارس أطفال</t>
        </is>
      </c>
      <c r="B9" s="20" t="n">
        <v>800</v>
      </c>
      <c r="C9" s="20" t="n">
        <v>90</v>
      </c>
      <c r="D9" s="20" t="n">
        <v>70</v>
      </c>
      <c r="E9" s="20" t="n">
        <v>20</v>
      </c>
      <c r="F9" s="20" t="n">
        <v>55</v>
      </c>
      <c r="G9" s="20" t="n">
        <v>285</v>
      </c>
      <c r="H9" s="21">
        <f>IF(A9="","",N(C9)+N(D9)+N(E9)+N(F9))</f>
        <v/>
      </c>
      <c r="I9" s="21">
        <f>IF(A9="","",N(G9)-H9)</f>
        <v/>
      </c>
      <c r="J9" s="22">
        <f>IF(OR(A9="",N(G9)=0),"",I9/G9)</f>
        <v/>
      </c>
      <c r="K9" s="21">
        <f>IF(A9="","",N(B9)*N(G9))</f>
        <v/>
      </c>
      <c r="L9" s="21">
        <f>IF(A9="","",I9*N(B9))</f>
        <v/>
      </c>
    </row>
    <row r="10">
      <c r="A10" s="19" t="n"/>
      <c r="B10" s="20" t="n"/>
      <c r="C10" s="20" t="n"/>
      <c r="D10" s="20" t="n"/>
      <c r="E10" s="20" t="n"/>
      <c r="F10" s="20" t="n"/>
      <c r="G10" s="20" t="n"/>
      <c r="H10" s="21">
        <f>IF(A10="","",N(C10)+N(D10)+N(E10)+N(F10))</f>
        <v/>
      </c>
      <c r="I10" s="21">
        <f>IF(A10="","",N(G10)-H10)</f>
        <v/>
      </c>
      <c r="J10" s="22">
        <f>IF(OR(A10="",N(G10)=0),"",I10/G10)</f>
        <v/>
      </c>
      <c r="K10" s="21">
        <f>IF(A10="","",N(B10)*N(G10))</f>
        <v/>
      </c>
      <c r="L10" s="21">
        <f>IF(A10="","",I10*N(B10))</f>
        <v/>
      </c>
    </row>
    <row r="11">
      <c r="A11" s="19" t="n"/>
      <c r="B11" s="20" t="n"/>
      <c r="C11" s="20" t="n"/>
      <c r="D11" s="20" t="n"/>
      <c r="E11" s="20" t="n"/>
      <c r="F11" s="20" t="n"/>
      <c r="G11" s="20" t="n"/>
      <c r="H11" s="21">
        <f>IF(A11="","",N(C11)+N(D11)+N(E11)+N(F11))</f>
        <v/>
      </c>
      <c r="I11" s="21">
        <f>IF(A11="","",N(G11)-H11)</f>
        <v/>
      </c>
      <c r="J11" s="22">
        <f>IF(OR(A11="",N(G11)=0),"",I11/G11)</f>
        <v/>
      </c>
      <c r="K11" s="21">
        <f>IF(A11="","",N(B11)*N(G11))</f>
        <v/>
      </c>
      <c r="L11" s="21">
        <f>IF(A11="","",I11*N(B11))</f>
        <v/>
      </c>
    </row>
    <row r="12">
      <c r="A12" s="19" t="n"/>
      <c r="B12" s="20" t="n"/>
      <c r="C12" s="20" t="n"/>
      <c r="D12" s="20" t="n"/>
      <c r="E12" s="20" t="n"/>
      <c r="F12" s="20" t="n"/>
      <c r="G12" s="20" t="n"/>
      <c r="H12" s="21">
        <f>IF(A12="","",N(C12)+N(D12)+N(E12)+N(F12))</f>
        <v/>
      </c>
      <c r="I12" s="21">
        <f>IF(A12="","",N(G12)-H12)</f>
        <v/>
      </c>
      <c r="J12" s="22">
        <f>IF(OR(A12="",N(G12)=0),"",I12/G12)</f>
        <v/>
      </c>
      <c r="K12" s="21">
        <f>IF(A12="","",N(B12)*N(G12))</f>
        <v/>
      </c>
      <c r="L12" s="21">
        <f>IF(A12="","",I12*N(B12))</f>
        <v/>
      </c>
    </row>
    <row r="13">
      <c r="A13" s="19" t="n"/>
      <c r="B13" s="20" t="n"/>
      <c r="C13" s="20" t="n"/>
      <c r="D13" s="20" t="n"/>
      <c r="E13" s="20" t="n"/>
      <c r="F13" s="20" t="n"/>
      <c r="G13" s="20" t="n"/>
      <c r="H13" s="21">
        <f>IF(A13="","",N(C13)+N(D13)+N(E13)+N(F13))</f>
        <v/>
      </c>
      <c r="I13" s="21">
        <f>IF(A13="","",N(G13)-H13)</f>
        <v/>
      </c>
      <c r="J13" s="22">
        <f>IF(OR(A13="",N(G13)=0),"",I13/G13)</f>
        <v/>
      </c>
      <c r="K13" s="21">
        <f>IF(A13="","",N(B13)*N(G13))</f>
        <v/>
      </c>
      <c r="L13" s="21">
        <f>IF(A13="","",I13*N(B13))</f>
        <v/>
      </c>
    </row>
    <row r="14">
      <c r="A14" s="19" t="n"/>
      <c r="B14" s="20" t="n"/>
      <c r="C14" s="20" t="n"/>
      <c r="D14" s="20" t="n"/>
      <c r="E14" s="20" t="n"/>
      <c r="F14" s="20" t="n"/>
      <c r="G14" s="20" t="n"/>
      <c r="H14" s="21">
        <f>IF(A14="","",N(C14)+N(D14)+N(E14)+N(F14))</f>
        <v/>
      </c>
      <c r="I14" s="21">
        <f>IF(A14="","",N(G14)-H14)</f>
        <v/>
      </c>
      <c r="J14" s="22">
        <f>IF(OR(A14="",N(G14)=0),"",I14/G14)</f>
        <v/>
      </c>
      <c r="K14" s="21">
        <f>IF(A14="","",N(B14)*N(G14))</f>
        <v/>
      </c>
      <c r="L14" s="21">
        <f>IF(A14="","",I14*N(B14))</f>
        <v/>
      </c>
    </row>
    <row r="15">
      <c r="A15" s="19" t="n"/>
      <c r="B15" s="20" t="n"/>
      <c r="C15" s="20" t="n"/>
      <c r="D15" s="20" t="n"/>
      <c r="E15" s="20" t="n"/>
      <c r="F15" s="20" t="n"/>
      <c r="G15" s="20" t="n"/>
      <c r="H15" s="21">
        <f>IF(A15="","",N(C15)+N(D15)+N(E15)+N(F15))</f>
        <v/>
      </c>
      <c r="I15" s="21">
        <f>IF(A15="","",N(G15)-H15)</f>
        <v/>
      </c>
      <c r="J15" s="22">
        <f>IF(OR(A15="",N(G15)=0),"",I15/G15)</f>
        <v/>
      </c>
      <c r="K15" s="21">
        <f>IF(A15="","",N(B15)*N(G15))</f>
        <v/>
      </c>
      <c r="L15" s="21">
        <f>IF(A15="","",I15*N(B15))</f>
        <v/>
      </c>
    </row>
    <row r="16">
      <c r="A16" s="19" t="n"/>
      <c r="B16" s="20" t="n"/>
      <c r="C16" s="20" t="n"/>
      <c r="D16" s="20" t="n"/>
      <c r="E16" s="20" t="n"/>
      <c r="F16" s="20" t="n"/>
      <c r="G16" s="20" t="n"/>
      <c r="H16" s="21">
        <f>IF(A16="","",N(C16)+N(D16)+N(E16)+N(F16))</f>
        <v/>
      </c>
      <c r="I16" s="21">
        <f>IF(A16="","",N(G16)-H16)</f>
        <v/>
      </c>
      <c r="J16" s="22">
        <f>IF(OR(A16="",N(G16)=0),"",I16/G16)</f>
        <v/>
      </c>
      <c r="K16" s="21">
        <f>IF(A16="","",N(B16)*N(G16))</f>
        <v/>
      </c>
      <c r="L16" s="21">
        <f>IF(A16="","",I16*N(B16))</f>
        <v/>
      </c>
    </row>
    <row r="17">
      <c r="A17" s="19" t="n"/>
      <c r="B17" s="20" t="n"/>
      <c r="C17" s="20" t="n"/>
      <c r="D17" s="20" t="n"/>
      <c r="E17" s="20" t="n"/>
      <c r="F17" s="20" t="n"/>
      <c r="G17" s="20" t="n"/>
      <c r="H17" s="21">
        <f>IF(A17="","",N(C17)+N(D17)+N(E17)+N(F17))</f>
        <v/>
      </c>
      <c r="I17" s="21">
        <f>IF(A17="","",N(G17)-H17)</f>
        <v/>
      </c>
      <c r="J17" s="22">
        <f>IF(OR(A17="",N(G17)=0),"",I17/G17)</f>
        <v/>
      </c>
      <c r="K17" s="21">
        <f>IF(A17="","",N(B17)*N(G17))</f>
        <v/>
      </c>
      <c r="L17" s="21">
        <f>IF(A17="","",I17*N(B17))</f>
        <v/>
      </c>
    </row>
    <row r="18">
      <c r="A18" s="19" t="n"/>
      <c r="B18" s="20" t="n"/>
      <c r="C18" s="20" t="n"/>
      <c r="D18" s="20" t="n"/>
      <c r="E18" s="20" t="n"/>
      <c r="F18" s="20" t="n"/>
      <c r="G18" s="20" t="n"/>
      <c r="H18" s="21">
        <f>IF(A18="","",N(C18)+N(D18)+N(E18)+N(F18))</f>
        <v/>
      </c>
      <c r="I18" s="21">
        <f>IF(A18="","",N(G18)-H18)</f>
        <v/>
      </c>
      <c r="J18" s="22">
        <f>IF(OR(A18="",N(G18)=0),"",I18/G18)</f>
        <v/>
      </c>
      <c r="K18" s="21">
        <f>IF(A18="","",N(B18)*N(G18))</f>
        <v/>
      </c>
      <c r="L18" s="21">
        <f>IF(A18="","",I18*N(B18))</f>
        <v/>
      </c>
    </row>
    <row r="19">
      <c r="A19" s="19" t="n"/>
      <c r="B19" s="20" t="n"/>
      <c r="C19" s="20" t="n"/>
      <c r="D19" s="20" t="n"/>
      <c r="E19" s="20" t="n"/>
      <c r="F19" s="20" t="n"/>
      <c r="G19" s="20" t="n"/>
      <c r="H19" s="21">
        <f>IF(A19="","",N(C19)+N(D19)+N(E19)+N(F19))</f>
        <v/>
      </c>
      <c r="I19" s="21">
        <f>IF(A19="","",N(G19)-H19)</f>
        <v/>
      </c>
      <c r="J19" s="22">
        <f>IF(OR(A19="",N(G19)=0),"",I19/G19)</f>
        <v/>
      </c>
      <c r="K19" s="21">
        <f>IF(A19="","",N(B19)*N(G19))</f>
        <v/>
      </c>
      <c r="L19" s="21">
        <f>IF(A19="","",I19*N(B19))</f>
        <v/>
      </c>
    </row>
    <row r="20">
      <c r="A20" s="23" t="inlineStr">
        <is>
          <t>الإجمالي</t>
        </is>
      </c>
      <c r="B20" s="24">
        <f>SUM(B5:B19)</f>
        <v/>
      </c>
      <c r="C20" s="25" t="n"/>
      <c r="D20" s="25" t="n"/>
      <c r="E20" s="25" t="n"/>
      <c r="F20" s="25" t="n"/>
      <c r="G20" s="25" t="n"/>
      <c r="H20" s="25" t="n"/>
      <c r="I20" s="25" t="n"/>
      <c r="J20" s="26">
        <f>IF(K20=0,"",L20/K20)</f>
        <v/>
      </c>
      <c r="K20" s="24">
        <f>SUM(K5:K19)</f>
        <v/>
      </c>
      <c r="L20" s="24">
        <f>SUM(L5:L19)</f>
        <v/>
      </c>
    </row>
    <row r="22">
      <c r="A22" s="27" t="inlineStr">
        <is>
          <t>الإيجار</t>
        </is>
      </c>
      <c r="B22" s="20" t="n">
        <v>25000</v>
      </c>
    </row>
    <row r="23">
      <c r="A23" s="27" t="inlineStr">
        <is>
          <t>الإدارة والمبيعات</t>
        </is>
      </c>
      <c r="B23" s="20" t="n">
        <v>50000</v>
      </c>
    </row>
    <row r="24">
      <c r="A24" s="27" t="inlineStr">
        <is>
          <t>كهرباء ولوازم</t>
        </is>
      </c>
      <c r="B24" s="20" t="n">
        <v>15000</v>
      </c>
    </row>
    <row r="25">
      <c r="A25" s="28" t="inlineStr">
        <is>
          <t>مجمل الربح</t>
        </is>
      </c>
      <c r="B25" s="21">
        <f>L20</f>
        <v/>
      </c>
    </row>
    <row r="26">
      <c r="A26" s="28" t="inlineStr">
        <is>
          <t>المصروفات الثابتة</t>
        </is>
      </c>
      <c r="B26" s="21">
        <f>SUM(B22:B24)</f>
        <v/>
      </c>
    </row>
    <row r="27">
      <c r="A27" s="27" t="inlineStr">
        <is>
          <t>صافي الربح</t>
        </is>
      </c>
      <c r="B27" s="29">
        <f>B25-B26</f>
        <v/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0"/>
  <mergeCells count="2">
    <mergeCell ref="A2:L2"/>
    <mergeCell ref="A1:L1"/>
  </mergeCell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2026-11-02T08:31:49Z</dcterms:created>
  <dcterms:modified xmlns:dcterms="http://purl.org/dc/terms/" xmlns:xsi="http://www.w3.org/2001/XMLSchema-instance" xsi:type="dcterms:W3CDTF">2026-11-02T08:31:49Z</dcterms:modified>
</cp:coreProperties>
</file>