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بند C" sheetId="3" state="visible" r:id="rId3"/>
  </sheets>
  <definedNames>
    <definedName name="_xlnm.Print_Area" localSheetId="2">'البند C'!$A$1:$I$30</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4" fontId="16" fillId="5" borderId="6" applyAlignment="1" pivotButton="0" quotePrefix="0" xfId="0">
      <alignment horizontal="center" vertical="center"/>
    </xf>
    <xf numFmtId="165" fontId="16" fillId="5" borderId="6" applyAlignment="1" pivotButton="0" quotePrefix="0" xfId="0">
      <alignment horizontal="center" vertical="center"/>
    </xf>
    <xf numFmtId="0" fontId="10" fillId="0" borderId="2" applyAlignment="1" pivotButton="0" quotePrefix="0" xfId="0">
      <alignment horizontal="right" vertical="center" wrapText="1"/>
    </xf>
    <xf numFmtId="164" fontId="15" fillId="3" borderId="2" applyAlignment="1" pivotButton="0" quotePrefix="0" xfId="0">
      <alignment horizontal="center" vertical="center"/>
    </xf>
  </cellXfs>
  <cellStyles count="1">
    <cellStyle name="Normal" xfId="0" builtinId="0" hidden="0"/>
  </cellStyles>
  <dxfs count="1">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الورقة الرئيسية لبند في ملف المراجعة (Lead Schedule)</t>
        </is>
      </c>
    </row>
    <row r="2" ht="4" customHeight="1">
      <c r="A2" s="9" t="n"/>
    </row>
    <row r="4" ht="22" customHeight="1">
      <c r="B4" s="10" t="inlineStr">
        <is>
          <t>فكرة القالب</t>
        </is>
      </c>
    </row>
    <row r="5" ht="50" customHeight="1">
      <c r="A5" s="11" t="inlineStr">
        <is>
          <t>•</t>
        </is>
      </c>
      <c r="B5" s="12" t="inlineStr">
        <is>
          <t>لمراقبي الحسابات والمراجعين الداخليين: ورقة رئيسية لبند من بنود القوائم تجمع حسابات البند برقم المرجع، ورصيد السنة السابقة، والرصيد قبل التسوية، وتسويات المراجعة، فتحسب الرصيد المعدل والتغير ونسبته وتحدد البنود التي تحتاج فحصًا، وتطابق الإجمالي مع ميزان المراجعة.</t>
        </is>
      </c>
    </row>
    <row r="6" ht="22" customHeight="1">
      <c r="B6" s="10" t="inlineStr">
        <is>
          <t>خطوات الاستخدام</t>
        </is>
      </c>
    </row>
    <row r="7" ht="34" customHeight="1">
      <c r="A7" s="11" t="inlineStr">
        <is>
          <t>•</t>
        </is>
      </c>
      <c r="B7" s="12" t="inlineStr">
        <is>
          <t>حدد حدي الفحص بالمبلغ والنسبة، ثم انقل حسابات البند من ميزان المراجعة، واكتب رقم ورقة العمل التفصيلية لكل حساب وتسوياته (الدائن بالسالب).</t>
        </is>
      </c>
    </row>
    <row r="8" ht="22" customHeight="1">
      <c r="B8" s="10" t="inlineStr">
        <is>
          <t>ملاحظات</t>
        </is>
      </c>
    </row>
    <row r="9" ht="34" customHeight="1">
      <c r="A9" s="11" t="inlineStr">
        <is>
          <t>•</t>
        </is>
      </c>
      <c r="B9" s="12" t="inlineStr">
        <is>
          <t>حدود الفحص هنا أداة تنظيم لا بديل عن التقدير المهني؛ اربطها بالأهمية النسبية للمهمة. انسخ الورقة لكل بند، وتأكد أن فرق الميزان صفر قبل الإقفال.</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I30"/>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8" customWidth="1" min="2" max="2"/>
    <col width="13" customWidth="1" min="3" max="3"/>
    <col width="13" customWidth="1" min="4" max="4"/>
    <col width="12" customWidth="1" min="5" max="5"/>
    <col width="13" customWidth="1" min="6" max="6"/>
    <col width="12" customWidth="1" min="7" max="7"/>
    <col width="9" customWidth="1" min="8" max="8"/>
    <col width="9" customWidth="1" min="9" max="9"/>
  </cols>
  <sheetData>
    <row r="1" ht="30" customHeight="1">
      <c r="A1" s="15" t="inlineStr">
        <is>
          <t>الورقة الرئيسية - العملاء والمدينون 31/12/2025</t>
        </is>
      </c>
      <c r="B1" s="16" t="n"/>
      <c r="C1" s="16" t="n"/>
      <c r="D1" s="16" t="n"/>
      <c r="E1" s="16" t="n"/>
      <c r="F1" s="16" t="n"/>
      <c r="G1" s="16" t="n"/>
      <c r="H1" s="16" t="n"/>
      <c r="I1" s="16" t="n"/>
    </row>
    <row r="2" ht="30" customHeight="1">
      <c r="A2" s="17" t="inlineStr">
        <is>
          <t>الخلايا الصفراء للإدخال.</t>
        </is>
      </c>
    </row>
    <row r="3">
      <c r="A3" s="18" t="inlineStr">
        <is>
          <t>حد المبلغ</t>
        </is>
      </c>
      <c r="B3" s="19" t="n">
        <v>250000</v>
      </c>
      <c r="C3" s="18" t="inlineStr">
        <is>
          <t>حد النسبة</t>
        </is>
      </c>
      <c r="D3" s="20" t="n"/>
      <c r="E3" s="21" t="n">
        <v>0.1</v>
      </c>
    </row>
    <row r="5" ht="36" customHeight="1">
      <c r="A5" s="22" t="inlineStr">
        <is>
          <t>الحساب</t>
        </is>
      </c>
      <c r="B5" s="22" t="inlineStr">
        <is>
          <t>المرجع</t>
        </is>
      </c>
      <c r="C5" s="22" t="inlineStr">
        <is>
          <t>السنة السابقة</t>
        </is>
      </c>
      <c r="D5" s="22" t="inlineStr">
        <is>
          <t>قبل التسوية</t>
        </is>
      </c>
      <c r="E5" s="22" t="inlineStr">
        <is>
          <t>التسويات</t>
        </is>
      </c>
      <c r="F5" s="22" t="inlineStr">
        <is>
          <t>الرصيد المعدل</t>
        </is>
      </c>
      <c r="G5" s="22" t="inlineStr">
        <is>
          <t>التغير</t>
        </is>
      </c>
      <c r="H5" s="22" t="inlineStr">
        <is>
          <t>النسبة</t>
        </is>
      </c>
      <c r="I5" s="22" t="inlineStr">
        <is>
          <t>الفحص</t>
        </is>
      </c>
    </row>
    <row r="6">
      <c r="A6" s="23" t="inlineStr">
        <is>
          <t>عملاء تجاريون</t>
        </is>
      </c>
      <c r="B6" s="24" t="inlineStr">
        <is>
          <t>C-1</t>
        </is>
      </c>
      <c r="C6" s="19" t="n">
        <v>4200000</v>
      </c>
      <c r="D6" s="19" t="n">
        <v>5150000</v>
      </c>
      <c r="E6" s="19" t="n">
        <v>-120000</v>
      </c>
      <c r="F6" s="25">
        <f>IF(A6="","",N(D6)+N(E6))</f>
        <v/>
      </c>
      <c r="G6" s="25">
        <f>IF(A6="","",F6-N(C6))</f>
        <v/>
      </c>
      <c r="H6" s="26">
        <f>IF(OR(A6="",N(C6)=0),"",G6/ABS(C6))</f>
        <v/>
      </c>
      <c r="I6" s="27">
        <f>IF(OR(A6="",H6=""),"",IF(AND(ABS(G6)&gt;$B$3,ABS(H6)&gt;$E$3),"يفحص",""))</f>
        <v/>
      </c>
    </row>
    <row r="7">
      <c r="A7" s="23" t="inlineStr">
        <is>
          <t>أوراق قبض</t>
        </is>
      </c>
      <c r="B7" s="24" t="inlineStr">
        <is>
          <t>C-2</t>
        </is>
      </c>
      <c r="C7" s="19" t="n">
        <v>650000</v>
      </c>
      <c r="D7" s="19" t="n">
        <v>480000</v>
      </c>
      <c r="E7" s="19" t="n">
        <v>0</v>
      </c>
      <c r="F7" s="25">
        <f>IF(A7="","",N(D7)+N(E7))</f>
        <v/>
      </c>
      <c r="G7" s="25">
        <f>IF(A7="","",F7-N(C7))</f>
        <v/>
      </c>
      <c r="H7" s="26">
        <f>IF(OR(A7="",N(C7)=0),"",G7/ABS(C7))</f>
        <v/>
      </c>
      <c r="I7" s="27">
        <f>IF(OR(A7="",H7=""),"",IF(AND(ABS(G7)&gt;$B$3,ABS(H7)&gt;$E$3),"يفحص",""))</f>
        <v/>
      </c>
    </row>
    <row r="8">
      <c r="A8" s="23" t="inlineStr">
        <is>
          <t>مخصص خسائر ائتمانية</t>
        </is>
      </c>
      <c r="B8" s="24" t="inlineStr">
        <is>
          <t>C-3</t>
        </is>
      </c>
      <c r="C8" s="19" t="n">
        <v>-310000</v>
      </c>
      <c r="D8" s="19" t="n">
        <v>-330000</v>
      </c>
      <c r="E8" s="19" t="n">
        <v>-85000</v>
      </c>
      <c r="F8" s="25">
        <f>IF(A8="","",N(D8)+N(E8))</f>
        <v/>
      </c>
      <c r="G8" s="25">
        <f>IF(A8="","",F8-N(C8))</f>
        <v/>
      </c>
      <c r="H8" s="26">
        <f>IF(OR(A8="",N(C8)=0),"",G8/ABS(C8))</f>
        <v/>
      </c>
      <c r="I8" s="27">
        <f>IF(OR(A8="",H8=""),"",IF(AND(ABS(G8)&gt;$B$3,ABS(H8)&gt;$E$3),"يفحص",""))</f>
        <v/>
      </c>
    </row>
    <row r="9">
      <c r="A9" s="23" t="inlineStr">
        <is>
          <t>دفعات مقدمة للموردين</t>
        </is>
      </c>
      <c r="B9" s="24" t="inlineStr">
        <is>
          <t>C-4</t>
        </is>
      </c>
      <c r="C9" s="19" t="n">
        <v>220000</v>
      </c>
      <c r="D9" s="19" t="n">
        <v>540000</v>
      </c>
      <c r="E9" s="19" t="n">
        <v>0</v>
      </c>
      <c r="F9" s="25">
        <f>IF(A9="","",N(D9)+N(E9))</f>
        <v/>
      </c>
      <c r="G9" s="25">
        <f>IF(A9="","",F9-N(C9))</f>
        <v/>
      </c>
      <c r="H9" s="26">
        <f>IF(OR(A9="",N(C9)=0),"",G9/ABS(C9))</f>
        <v/>
      </c>
      <c r="I9" s="27">
        <f>IF(OR(A9="",H9=""),"",IF(AND(ABS(G9)&gt;$B$3,ABS(H9)&gt;$E$3),"يفحص",""))</f>
        <v/>
      </c>
    </row>
    <row r="10">
      <c r="A10" s="23" t="inlineStr">
        <is>
          <t>مدينون متنوعون</t>
        </is>
      </c>
      <c r="B10" s="24" t="inlineStr">
        <is>
          <t>C-5</t>
        </is>
      </c>
      <c r="C10" s="19" t="n">
        <v>180000</v>
      </c>
      <c r="D10" s="19" t="n">
        <v>195000</v>
      </c>
      <c r="E10" s="19" t="n">
        <v>-15000</v>
      </c>
      <c r="F10" s="25">
        <f>IF(A10="","",N(D10)+N(E10))</f>
        <v/>
      </c>
      <c r="G10" s="25">
        <f>IF(A10="","",F10-N(C10))</f>
        <v/>
      </c>
      <c r="H10" s="26">
        <f>IF(OR(A10="",N(C10)=0),"",G10/ABS(C10))</f>
        <v/>
      </c>
      <c r="I10" s="27">
        <f>IF(OR(A10="",H10=""),"",IF(AND(ABS(G10)&gt;$B$3,ABS(H10)&gt;$E$3),"يفحص",""))</f>
        <v/>
      </c>
    </row>
    <row r="11">
      <c r="A11" s="23" t="inlineStr">
        <is>
          <t>مستحق من أطراف ذات علاقة</t>
        </is>
      </c>
      <c r="B11" s="24" t="inlineStr">
        <is>
          <t>C-6</t>
        </is>
      </c>
      <c r="C11" s="19" t="n">
        <v>350000</v>
      </c>
      <c r="D11" s="19" t="n">
        <v>720000</v>
      </c>
      <c r="E11" s="19" t="n">
        <v>0</v>
      </c>
      <c r="F11" s="25">
        <f>IF(A11="","",N(D11)+N(E11))</f>
        <v/>
      </c>
      <c r="G11" s="25">
        <f>IF(A11="","",F11-N(C11))</f>
        <v/>
      </c>
      <c r="H11" s="26">
        <f>IF(OR(A11="",N(C11)=0),"",G11/ABS(C11))</f>
        <v/>
      </c>
      <c r="I11" s="27">
        <f>IF(OR(A11="",H11=""),"",IF(AND(ABS(G11)&gt;$B$3,ABS(H11)&gt;$E$3),"يفحص",""))</f>
        <v/>
      </c>
    </row>
    <row r="12">
      <c r="A12" s="23" t="n"/>
      <c r="B12" s="24" t="n"/>
      <c r="C12" s="19" t="n"/>
      <c r="D12" s="19" t="n"/>
      <c r="E12" s="19" t="n"/>
      <c r="F12" s="25">
        <f>IF(A12="","",N(D12)+N(E12))</f>
        <v/>
      </c>
      <c r="G12" s="25">
        <f>IF(A12="","",F12-N(C12))</f>
        <v/>
      </c>
      <c r="H12" s="26">
        <f>IF(OR(A12="",N(C12)=0),"",G12/ABS(C12))</f>
        <v/>
      </c>
      <c r="I12" s="27">
        <f>IF(OR(A12="",H12=""),"",IF(AND(ABS(G12)&gt;$B$3,ABS(H12)&gt;$E$3),"يفحص",""))</f>
        <v/>
      </c>
    </row>
    <row r="13">
      <c r="A13" s="23" t="n"/>
      <c r="B13" s="24" t="n"/>
      <c r="C13" s="19" t="n"/>
      <c r="D13" s="19" t="n"/>
      <c r="E13" s="19" t="n"/>
      <c r="F13" s="25">
        <f>IF(A13="","",N(D13)+N(E13))</f>
        <v/>
      </c>
      <c r="G13" s="25">
        <f>IF(A13="","",F13-N(C13))</f>
        <v/>
      </c>
      <c r="H13" s="26">
        <f>IF(OR(A13="",N(C13)=0),"",G13/ABS(C13))</f>
        <v/>
      </c>
      <c r="I13" s="27">
        <f>IF(OR(A13="",H13=""),"",IF(AND(ABS(G13)&gt;$B$3,ABS(H13)&gt;$E$3),"يفحص",""))</f>
        <v/>
      </c>
    </row>
    <row r="14">
      <c r="A14" s="23" t="n"/>
      <c r="B14" s="24" t="n"/>
      <c r="C14" s="19" t="n"/>
      <c r="D14" s="19" t="n"/>
      <c r="E14" s="19" t="n"/>
      <c r="F14" s="25">
        <f>IF(A14="","",N(D14)+N(E14))</f>
        <v/>
      </c>
      <c r="G14" s="25">
        <f>IF(A14="","",F14-N(C14))</f>
        <v/>
      </c>
      <c r="H14" s="26">
        <f>IF(OR(A14="",N(C14)=0),"",G14/ABS(C14))</f>
        <v/>
      </c>
      <c r="I14" s="27">
        <f>IF(OR(A14="",H14=""),"",IF(AND(ABS(G14)&gt;$B$3,ABS(H14)&gt;$E$3),"يفحص",""))</f>
        <v/>
      </c>
    </row>
    <row r="15">
      <c r="A15" s="23" t="n"/>
      <c r="B15" s="24" t="n"/>
      <c r="C15" s="19" t="n"/>
      <c r="D15" s="19" t="n"/>
      <c r="E15" s="19" t="n"/>
      <c r="F15" s="25">
        <f>IF(A15="","",N(D15)+N(E15))</f>
        <v/>
      </c>
      <c r="G15" s="25">
        <f>IF(A15="","",F15-N(C15))</f>
        <v/>
      </c>
      <c r="H15" s="26">
        <f>IF(OR(A15="",N(C15)=0),"",G15/ABS(C15))</f>
        <v/>
      </c>
      <c r="I15" s="27">
        <f>IF(OR(A15="",H15=""),"",IF(AND(ABS(G15)&gt;$B$3,ABS(H15)&gt;$E$3),"يفحص",""))</f>
        <v/>
      </c>
    </row>
    <row r="16">
      <c r="A16" s="23" t="n"/>
      <c r="B16" s="24" t="n"/>
      <c r="C16" s="19" t="n"/>
      <c r="D16" s="19" t="n"/>
      <c r="E16" s="19" t="n"/>
      <c r="F16" s="25">
        <f>IF(A16="","",N(D16)+N(E16))</f>
        <v/>
      </c>
      <c r="G16" s="25">
        <f>IF(A16="","",F16-N(C16))</f>
        <v/>
      </c>
      <c r="H16" s="26">
        <f>IF(OR(A16="",N(C16)=0),"",G16/ABS(C16))</f>
        <v/>
      </c>
      <c r="I16" s="27">
        <f>IF(OR(A16="",H16=""),"",IF(AND(ABS(G16)&gt;$B$3,ABS(H16)&gt;$E$3),"يفحص",""))</f>
        <v/>
      </c>
    </row>
    <row r="17">
      <c r="A17" s="23" t="n"/>
      <c r="B17" s="24" t="n"/>
      <c r="C17" s="19" t="n"/>
      <c r="D17" s="19" t="n"/>
      <c r="E17" s="19" t="n"/>
      <c r="F17" s="25">
        <f>IF(A17="","",N(D17)+N(E17))</f>
        <v/>
      </c>
      <c r="G17" s="25">
        <f>IF(A17="","",F17-N(C17))</f>
        <v/>
      </c>
      <c r="H17" s="26">
        <f>IF(OR(A17="",N(C17)=0),"",G17/ABS(C17))</f>
        <v/>
      </c>
      <c r="I17" s="27">
        <f>IF(OR(A17="",H17=""),"",IF(AND(ABS(G17)&gt;$B$3,ABS(H17)&gt;$E$3),"يفحص",""))</f>
        <v/>
      </c>
    </row>
    <row r="18">
      <c r="A18" s="23" t="n"/>
      <c r="B18" s="24" t="n"/>
      <c r="C18" s="19" t="n"/>
      <c r="D18" s="19" t="n"/>
      <c r="E18" s="19" t="n"/>
      <c r="F18" s="25">
        <f>IF(A18="","",N(D18)+N(E18))</f>
        <v/>
      </c>
      <c r="G18" s="25">
        <f>IF(A18="","",F18-N(C18))</f>
        <v/>
      </c>
      <c r="H18" s="26">
        <f>IF(OR(A18="",N(C18)=0),"",G18/ABS(C18))</f>
        <v/>
      </c>
      <c r="I18" s="27">
        <f>IF(OR(A18="",H18=""),"",IF(AND(ABS(G18)&gt;$B$3,ABS(H18)&gt;$E$3),"يفحص",""))</f>
        <v/>
      </c>
    </row>
    <row r="19">
      <c r="A19" s="23" t="n"/>
      <c r="B19" s="24" t="n"/>
      <c r="C19" s="19" t="n"/>
      <c r="D19" s="19" t="n"/>
      <c r="E19" s="19" t="n"/>
      <c r="F19" s="25">
        <f>IF(A19="","",N(D19)+N(E19))</f>
        <v/>
      </c>
      <c r="G19" s="25">
        <f>IF(A19="","",F19-N(C19))</f>
        <v/>
      </c>
      <c r="H19" s="26">
        <f>IF(OR(A19="",N(C19)=0),"",G19/ABS(C19))</f>
        <v/>
      </c>
      <c r="I19" s="27">
        <f>IF(OR(A19="",H19=""),"",IF(AND(ABS(G19)&gt;$B$3,ABS(H19)&gt;$E$3),"يفحص",""))</f>
        <v/>
      </c>
    </row>
    <row r="20">
      <c r="A20" s="23" t="n"/>
      <c r="B20" s="24" t="n"/>
      <c r="C20" s="19" t="n"/>
      <c r="D20" s="19" t="n"/>
      <c r="E20" s="19" t="n"/>
      <c r="F20" s="25">
        <f>IF(A20="","",N(D20)+N(E20))</f>
        <v/>
      </c>
      <c r="G20" s="25">
        <f>IF(A20="","",F20-N(C20))</f>
        <v/>
      </c>
      <c r="H20" s="26">
        <f>IF(OR(A20="",N(C20)=0),"",G20/ABS(C20))</f>
        <v/>
      </c>
      <c r="I20" s="27">
        <f>IF(OR(A20="",H20=""),"",IF(AND(ABS(G20)&gt;$B$3,ABS(H20)&gt;$E$3),"يفحص",""))</f>
        <v/>
      </c>
    </row>
    <row r="21">
      <c r="A21" s="23" t="n"/>
      <c r="B21" s="24" t="n"/>
      <c r="C21" s="19" t="n"/>
      <c r="D21" s="19" t="n"/>
      <c r="E21" s="19" t="n"/>
      <c r="F21" s="25">
        <f>IF(A21="","",N(D21)+N(E21))</f>
        <v/>
      </c>
      <c r="G21" s="25">
        <f>IF(A21="","",F21-N(C21))</f>
        <v/>
      </c>
      <c r="H21" s="26">
        <f>IF(OR(A21="",N(C21)=0),"",G21/ABS(C21))</f>
        <v/>
      </c>
      <c r="I21" s="27">
        <f>IF(OR(A21="",H21=""),"",IF(AND(ABS(G21)&gt;$B$3,ABS(H21)&gt;$E$3),"يفحص",""))</f>
        <v/>
      </c>
    </row>
    <row r="22">
      <c r="A22" s="23" t="n"/>
      <c r="B22" s="24" t="n"/>
      <c r="C22" s="19" t="n"/>
      <c r="D22" s="19" t="n"/>
      <c r="E22" s="19" t="n"/>
      <c r="F22" s="25">
        <f>IF(A22="","",N(D22)+N(E22))</f>
        <v/>
      </c>
      <c r="G22" s="25">
        <f>IF(A22="","",F22-N(C22))</f>
        <v/>
      </c>
      <c r="H22" s="26">
        <f>IF(OR(A22="",N(C22)=0),"",G22/ABS(C22))</f>
        <v/>
      </c>
      <c r="I22" s="27">
        <f>IF(OR(A22="",H22=""),"",IF(AND(ABS(G22)&gt;$B$3,ABS(H22)&gt;$E$3),"يفحص",""))</f>
        <v/>
      </c>
    </row>
    <row r="23">
      <c r="A23" s="23" t="n"/>
      <c r="B23" s="24" t="n"/>
      <c r="C23" s="19" t="n"/>
      <c r="D23" s="19" t="n"/>
      <c r="E23" s="19" t="n"/>
      <c r="F23" s="25">
        <f>IF(A23="","",N(D23)+N(E23))</f>
        <v/>
      </c>
      <c r="G23" s="25">
        <f>IF(A23="","",F23-N(C23))</f>
        <v/>
      </c>
      <c r="H23" s="26">
        <f>IF(OR(A23="",N(C23)=0),"",G23/ABS(C23))</f>
        <v/>
      </c>
      <c r="I23" s="27">
        <f>IF(OR(A23="",H23=""),"",IF(AND(ABS(G23)&gt;$B$3,ABS(H23)&gt;$E$3),"يفحص",""))</f>
        <v/>
      </c>
    </row>
    <row r="24">
      <c r="A24" s="23" t="n"/>
      <c r="B24" s="24" t="n"/>
      <c r="C24" s="19" t="n"/>
      <c r="D24" s="19" t="n"/>
      <c r="E24" s="19" t="n"/>
      <c r="F24" s="25">
        <f>IF(A24="","",N(D24)+N(E24))</f>
        <v/>
      </c>
      <c r="G24" s="25">
        <f>IF(A24="","",F24-N(C24))</f>
        <v/>
      </c>
      <c r="H24" s="26">
        <f>IF(OR(A24="",N(C24)=0),"",G24/ABS(C24))</f>
        <v/>
      </c>
      <c r="I24" s="27">
        <f>IF(OR(A24="",H24=""),"",IF(AND(ABS(G24)&gt;$B$3,ABS(H24)&gt;$E$3),"يفحص",""))</f>
        <v/>
      </c>
    </row>
    <row r="25">
      <c r="A25" s="23" t="n"/>
      <c r="B25" s="24" t="n"/>
      <c r="C25" s="19" t="n"/>
      <c r="D25" s="19" t="n"/>
      <c r="E25" s="19" t="n"/>
      <c r="F25" s="25">
        <f>IF(A25="","",N(D25)+N(E25))</f>
        <v/>
      </c>
      <c r="G25" s="25">
        <f>IF(A25="","",F25-N(C25))</f>
        <v/>
      </c>
      <c r="H25" s="26">
        <f>IF(OR(A25="",N(C25)=0),"",G25/ABS(C25))</f>
        <v/>
      </c>
      <c r="I25" s="27">
        <f>IF(OR(A25="",H25=""),"",IF(AND(ABS(G25)&gt;$B$3,ABS(H25)&gt;$E$3),"يفحص",""))</f>
        <v/>
      </c>
    </row>
    <row r="26">
      <c r="A26" s="28" t="inlineStr">
        <is>
          <t>الإجمالي</t>
        </is>
      </c>
      <c r="B26" s="29" t="n"/>
      <c r="C26" s="30">
        <f>SUM(C6:C25)</f>
        <v/>
      </c>
      <c r="D26" s="30">
        <f>SUM(D6:D25)</f>
        <v/>
      </c>
      <c r="E26" s="30">
        <f>SUM(E6:E25)</f>
        <v/>
      </c>
      <c r="F26" s="30">
        <f>SUM(F6:F25)</f>
        <v/>
      </c>
      <c r="G26" s="30">
        <f>SUM(G6:G25)</f>
        <v/>
      </c>
      <c r="H26" s="31">
        <f>IF(C26=0,"",G26/ABS(C26))</f>
        <v/>
      </c>
      <c r="I26" s="29" t="n"/>
    </row>
    <row r="28">
      <c r="A28" s="32" t="inlineStr">
        <is>
          <t>حسابات تحتاج فحصًا</t>
        </is>
      </c>
      <c r="B28" s="25">
        <f>COUNTIF(I6:I25,"يفحص")</f>
        <v/>
      </c>
    </row>
    <row r="29">
      <c r="A29" s="18" t="inlineStr">
        <is>
          <t>رصيد البند في ميزان المراجعة</t>
        </is>
      </c>
      <c r="B29" s="19" t="n">
        <v>6755000</v>
      </c>
    </row>
    <row r="30">
      <c r="A30" s="18" t="inlineStr">
        <is>
          <t>فرق الميزان</t>
        </is>
      </c>
      <c r="B30" s="33">
        <f>D26-B29</f>
        <v/>
      </c>
    </row>
  </sheetData>
  <sheetProtection selectLockedCells="0" selectUnlockedCells="0" sheet="1" objects="0" insertRows="1" insertHyperlinks="1" autoFilter="0" scenarios="0" formatColumns="0" deleteColumns="1" insertColumns="1" pivotTables="1" deleteRows="1" formatCells="0" formatRows="0" sort="0"/>
  <mergeCells count="3">
    <mergeCell ref="A1:I1"/>
    <mergeCell ref="C3:D3"/>
    <mergeCell ref="A2:I2"/>
  </mergeCells>
  <conditionalFormatting sqref="I6:I25">
    <cfRule type="cellIs" priority="1" operator="equal" dxfId="0">
      <formula>"يفحص"</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2026-11-02T09:30:25Z</dcterms:created>
  <dcterms:modified xmlns:dcterms="http://purl.org/dc/terms/" xmlns:xsi="http://www.w3.org/2001/XMLSchema-instance" xsi:type="dcterms:W3CDTF">2026-11-02T09:30:25Z</dcterms:modified>
</cp:coreProperties>
</file>