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اختبار" sheetId="3" state="visible" r:id="rId3"/>
  </sheets>
  <definedNames>
    <definedName name="_xlnm.Print_Area" localSheetId="2">'الاختبار'!$A$1:$H$33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اختبار قطع المبيعات والمشتريات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لمراجعة نهاية السنة: لكل مستند قرب تاريخ الإقفال نوع الحركة وتاريخ التسجيل وتاريخ التسليم والمبلغ، فيحدد أخطاء القطع وأثرها على المبيعات والمشتريات لاقتراح التسويات.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حدد تاريخ الإقفال، ثم سجل عينة من آخر وأول الفواتير وأذون الاستلام حول هذا التاريخ.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التسليم هنا يمثل انتقال السيطرة للتبسيط؛ راجع شروط التسليم الفعلية لأن الإيراد يُثبت عند انتقال السيطرة وفق IFRS 15. أثر الربح يحتاج أيضًا تعديل تكلفة المبيعات والمخزون المقابلين.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1" customWidth="1" min="6" max="6"/>
    <col width="13" customWidth="1" min="7" max="7"/>
    <col width="13" customWidth="1" min="8" max="8"/>
  </cols>
  <sheetData>
    <row r="1" ht="30" customHeight="1">
      <c r="A1" s="15" t="inlineStr">
        <is>
          <t>اختبار القطع - 31/12/2025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تاريخ الإقفال</t>
        </is>
      </c>
      <c r="B3" s="19" t="n">
        <v>46022</v>
      </c>
    </row>
    <row r="5" ht="36" customHeight="1">
      <c r="A5" s="20" t="inlineStr">
        <is>
          <t>المستند</t>
        </is>
      </c>
      <c r="B5" s="20" t="inlineStr">
        <is>
          <t>النوع</t>
        </is>
      </c>
      <c r="C5" s="20" t="inlineStr">
        <is>
          <t>تاريخ التسجيل</t>
        </is>
      </c>
      <c r="D5" s="20" t="inlineStr">
        <is>
          <t>تاريخ التسليم</t>
        </is>
      </c>
      <c r="E5" s="20" t="inlineStr">
        <is>
          <t>المبلغ</t>
        </is>
      </c>
      <c r="F5" s="20" t="inlineStr">
        <is>
          <t>النتيجة</t>
        </is>
      </c>
      <c r="G5" s="20" t="inlineStr">
        <is>
          <t>تسوية المبيعات</t>
        </is>
      </c>
      <c r="H5" s="20" t="inlineStr">
        <is>
          <t>تسوية المشتريات</t>
        </is>
      </c>
    </row>
    <row r="6">
      <c r="A6" s="21" t="inlineStr">
        <is>
          <t>INV-8841</t>
        </is>
      </c>
      <c r="B6" s="21" t="inlineStr">
        <is>
          <t>مبيعات</t>
        </is>
      </c>
      <c r="C6" s="19" t="n">
        <v>46019</v>
      </c>
      <c r="D6" s="19" t="n">
        <v>46019</v>
      </c>
      <c r="E6" s="22" t="n">
        <v>185000</v>
      </c>
      <c r="F6" s="23">
        <f>IF(A6="","",IF(OR(AND(C6&lt;=$B$3,D6&gt;$B$3),AND(C6&gt;$B$3,D6&lt;=$B$3)),"خطأ قطع","سليم"))</f>
        <v/>
      </c>
      <c r="G6" s="24">
        <f>IF(OR(A6="",B6&lt;&gt;"مبيعات"),"",IF(AND(C6&lt;=$B$3,D6&gt;$B$3),-N(E6),IF(AND(C6&gt;$B$3,D6&lt;=$B$3),N(E6),0)))</f>
        <v/>
      </c>
      <c r="H6" s="24">
        <f>IF(OR(A6="",B6&lt;&gt;"مشتريات"),"",IF(AND(C6&lt;=$B$3,D6&gt;$B$3),-N(E6),IF(AND(C6&gt;$B$3,D6&lt;=$B$3),N(E6),0)))</f>
        <v/>
      </c>
    </row>
    <row r="7">
      <c r="A7" s="21" t="inlineStr">
        <is>
          <t>INV-8856</t>
        </is>
      </c>
      <c r="B7" s="21" t="inlineStr">
        <is>
          <t>مبيعات</t>
        </is>
      </c>
      <c r="C7" s="19" t="n">
        <v>46021</v>
      </c>
      <c r="D7" s="19" t="n">
        <v>46024</v>
      </c>
      <c r="E7" s="22" t="n">
        <v>240000</v>
      </c>
      <c r="F7" s="23">
        <f>IF(A7="","",IF(OR(AND(C7&lt;=$B$3,D7&gt;$B$3),AND(C7&gt;$B$3,D7&lt;=$B$3)),"خطأ قطع","سليم"))</f>
        <v/>
      </c>
      <c r="G7" s="24">
        <f>IF(OR(A7="",B7&lt;&gt;"مبيعات"),"",IF(AND(C7&lt;=$B$3,D7&gt;$B$3),-N(E7),IF(AND(C7&gt;$B$3,D7&lt;=$B$3),N(E7),0)))</f>
        <v/>
      </c>
      <c r="H7" s="24">
        <f>IF(OR(A7="",B7&lt;&gt;"مشتريات"),"",IF(AND(C7&lt;=$B$3,D7&gt;$B$3),-N(E7),IF(AND(C7&gt;$B$3,D7&lt;=$B$3),N(E7),0)))</f>
        <v/>
      </c>
    </row>
    <row r="8">
      <c r="A8" s="21" t="inlineStr">
        <is>
          <t>INV-8860</t>
        </is>
      </c>
      <c r="B8" s="21" t="inlineStr">
        <is>
          <t>مبيعات</t>
        </is>
      </c>
      <c r="C8" s="19" t="n">
        <v>46022</v>
      </c>
      <c r="D8" s="19" t="n">
        <v>46022</v>
      </c>
      <c r="E8" s="22" t="n">
        <v>96000</v>
      </c>
      <c r="F8" s="23">
        <f>IF(A8="","",IF(OR(AND(C8&lt;=$B$3,D8&gt;$B$3),AND(C8&gt;$B$3,D8&lt;=$B$3)),"خطأ قطع","سليم"))</f>
        <v/>
      </c>
      <c r="G8" s="24">
        <f>IF(OR(A8="",B8&lt;&gt;"مبيعات"),"",IF(AND(C8&lt;=$B$3,D8&gt;$B$3),-N(E8),IF(AND(C8&gt;$B$3,D8&lt;=$B$3),N(E8),0)))</f>
        <v/>
      </c>
      <c r="H8" s="24">
        <f>IF(OR(A8="",B8&lt;&gt;"مشتريات"),"",IF(AND(C8&lt;=$B$3,D8&gt;$B$3),-N(E8),IF(AND(C8&gt;$B$3,D8&lt;=$B$3),N(E8),0)))</f>
        <v/>
      </c>
    </row>
    <row r="9">
      <c r="A9" s="21" t="inlineStr">
        <is>
          <t>INV-0003</t>
        </is>
      </c>
      <c r="B9" s="21" t="inlineStr">
        <is>
          <t>مبيعات</t>
        </is>
      </c>
      <c r="C9" s="19" t="n">
        <v>46024</v>
      </c>
      <c r="D9" s="19" t="n">
        <v>46021</v>
      </c>
      <c r="E9" s="22" t="n">
        <v>130000</v>
      </c>
      <c r="F9" s="23">
        <f>IF(A9="","",IF(OR(AND(C9&lt;=$B$3,D9&gt;$B$3),AND(C9&gt;$B$3,D9&lt;=$B$3)),"خطأ قطع","سليم"))</f>
        <v/>
      </c>
      <c r="G9" s="24">
        <f>IF(OR(A9="",B9&lt;&gt;"مبيعات"),"",IF(AND(C9&lt;=$B$3,D9&gt;$B$3),-N(E9),IF(AND(C9&gt;$B$3,D9&lt;=$B$3),N(E9),0)))</f>
        <v/>
      </c>
      <c r="H9" s="24">
        <f>IF(OR(A9="",B9&lt;&gt;"مشتريات"),"",IF(AND(C9&lt;=$B$3,D9&gt;$B$3),-N(E9),IF(AND(C9&gt;$B$3,D9&lt;=$B$3),N(E9),0)))</f>
        <v/>
      </c>
    </row>
    <row r="10">
      <c r="A10" s="21" t="inlineStr">
        <is>
          <t>INV-0011</t>
        </is>
      </c>
      <c r="B10" s="21" t="inlineStr">
        <is>
          <t>مبيعات</t>
        </is>
      </c>
      <c r="C10" s="19" t="n">
        <v>46026</v>
      </c>
      <c r="D10" s="19" t="n">
        <v>46026</v>
      </c>
      <c r="E10" s="22" t="n">
        <v>210000</v>
      </c>
      <c r="F10" s="23">
        <f>IF(A10="","",IF(OR(AND(C10&lt;=$B$3,D10&gt;$B$3),AND(C10&gt;$B$3,D10&lt;=$B$3)),"خطأ قطع","سليم"))</f>
        <v/>
      </c>
      <c r="G10" s="24">
        <f>IF(OR(A10="",B10&lt;&gt;"مبيعات"),"",IF(AND(C10&lt;=$B$3,D10&gt;$B$3),-N(E10),IF(AND(C10&gt;$B$3,D10&lt;=$B$3),N(E10),0)))</f>
        <v/>
      </c>
      <c r="H10" s="24">
        <f>IF(OR(A10="",B10&lt;&gt;"مشتريات"),"",IF(AND(C10&lt;=$B$3,D10&gt;$B$3),-N(E10),IF(AND(C10&gt;$B$3,D10&lt;=$B$3),N(E10),0)))</f>
        <v/>
      </c>
    </row>
    <row r="11">
      <c r="A11" s="21" t="inlineStr">
        <is>
          <t>PO-5120</t>
        </is>
      </c>
      <c r="B11" s="21" t="inlineStr">
        <is>
          <t>مشتريات</t>
        </is>
      </c>
      <c r="C11" s="19" t="n">
        <v>46020</v>
      </c>
      <c r="D11" s="19" t="n">
        <v>46020</v>
      </c>
      <c r="E11" s="22" t="n">
        <v>320000</v>
      </c>
      <c r="F11" s="23">
        <f>IF(A11="","",IF(OR(AND(C11&lt;=$B$3,D11&gt;$B$3),AND(C11&gt;$B$3,D11&lt;=$B$3)),"خطأ قطع","سليم"))</f>
        <v/>
      </c>
      <c r="G11" s="24">
        <f>IF(OR(A11="",B11&lt;&gt;"مبيعات"),"",IF(AND(C11&lt;=$B$3,D11&gt;$B$3),-N(E11),IF(AND(C11&gt;$B$3,D11&lt;=$B$3),N(E11),0)))</f>
        <v/>
      </c>
      <c r="H11" s="24">
        <f>IF(OR(A11="",B11&lt;&gt;"مشتريات"),"",IF(AND(C11&lt;=$B$3,D11&gt;$B$3),-N(E11),IF(AND(C11&gt;$B$3,D11&lt;=$B$3),N(E11),0)))</f>
        <v/>
      </c>
    </row>
    <row r="12">
      <c r="A12" s="21" t="inlineStr">
        <is>
          <t>PO-5134</t>
        </is>
      </c>
      <c r="B12" s="21" t="inlineStr">
        <is>
          <t>مشتريات</t>
        </is>
      </c>
      <c r="C12" s="19" t="n">
        <v>46025</v>
      </c>
      <c r="D12" s="19" t="n">
        <v>46021</v>
      </c>
      <c r="E12" s="22" t="n">
        <v>175000</v>
      </c>
      <c r="F12" s="23">
        <f>IF(A12="","",IF(OR(AND(C12&lt;=$B$3,D12&gt;$B$3),AND(C12&gt;$B$3,D12&lt;=$B$3)),"خطأ قطع","سليم"))</f>
        <v/>
      </c>
      <c r="G12" s="24">
        <f>IF(OR(A12="",B12&lt;&gt;"مبيعات"),"",IF(AND(C12&lt;=$B$3,D12&gt;$B$3),-N(E12),IF(AND(C12&gt;$B$3,D12&lt;=$B$3),N(E12),0)))</f>
        <v/>
      </c>
      <c r="H12" s="24">
        <f>IF(OR(A12="",B12&lt;&gt;"مشتريات"),"",IF(AND(C12&lt;=$B$3,D12&gt;$B$3),-N(E12),IF(AND(C12&gt;$B$3,D12&lt;=$B$3),N(E12),0)))</f>
        <v/>
      </c>
    </row>
    <row r="13">
      <c r="A13" s="21" t="inlineStr">
        <is>
          <t>PO-5140</t>
        </is>
      </c>
      <c r="B13" s="21" t="inlineStr">
        <is>
          <t>مشتريات</t>
        </is>
      </c>
      <c r="C13" s="19" t="n">
        <v>46022</v>
      </c>
      <c r="D13" s="19" t="n">
        <v>46025</v>
      </c>
      <c r="E13" s="22" t="n">
        <v>90000</v>
      </c>
      <c r="F13" s="23">
        <f>IF(A13="","",IF(OR(AND(C13&lt;=$B$3,D13&gt;$B$3),AND(C13&gt;$B$3,D13&lt;=$B$3)),"خطأ قطع","سليم"))</f>
        <v/>
      </c>
      <c r="G13" s="24">
        <f>IF(OR(A13="",B13&lt;&gt;"مبيعات"),"",IF(AND(C13&lt;=$B$3,D13&gt;$B$3),-N(E13),IF(AND(C13&gt;$B$3,D13&lt;=$B$3),N(E13),0)))</f>
        <v/>
      </c>
      <c r="H13" s="24">
        <f>IF(OR(A13="",B13&lt;&gt;"مشتريات"),"",IF(AND(C13&lt;=$B$3,D13&gt;$B$3),-N(E13),IF(AND(C13&gt;$B$3,D13&lt;=$B$3),N(E13),0)))</f>
        <v/>
      </c>
    </row>
    <row r="14">
      <c r="A14" s="21" t="inlineStr">
        <is>
          <t>PO-5151</t>
        </is>
      </c>
      <c r="B14" s="21" t="inlineStr">
        <is>
          <t>مشتريات</t>
        </is>
      </c>
      <c r="C14" s="19" t="n">
        <v>46027</v>
      </c>
      <c r="D14" s="19" t="n">
        <v>46027</v>
      </c>
      <c r="E14" s="22" t="n">
        <v>60000</v>
      </c>
      <c r="F14" s="23">
        <f>IF(A14="","",IF(OR(AND(C14&lt;=$B$3,D14&gt;$B$3),AND(C14&gt;$B$3,D14&lt;=$B$3)),"خطأ قطع","سليم"))</f>
        <v/>
      </c>
      <c r="G14" s="24">
        <f>IF(OR(A14="",B14&lt;&gt;"مبيعات"),"",IF(AND(C14&lt;=$B$3,D14&gt;$B$3),-N(E14),IF(AND(C14&gt;$B$3,D14&lt;=$B$3),N(E14),0)))</f>
        <v/>
      </c>
      <c r="H14" s="24">
        <f>IF(OR(A14="",B14&lt;&gt;"مشتريات"),"",IF(AND(C14&lt;=$B$3,D14&gt;$B$3),-N(E14),IF(AND(C14&gt;$B$3,D14&lt;=$B$3),N(E14),0)))</f>
        <v/>
      </c>
    </row>
    <row r="15">
      <c r="A15" s="21" t="n"/>
      <c r="B15" s="21" t="n"/>
      <c r="C15" s="19" t="n"/>
      <c r="D15" s="19" t="n"/>
      <c r="E15" s="22" t="n"/>
      <c r="F15" s="23">
        <f>IF(A15="","",IF(OR(AND(C15&lt;=$B$3,D15&gt;$B$3),AND(C15&gt;$B$3,D15&lt;=$B$3)),"خطأ قطع","سليم"))</f>
        <v/>
      </c>
      <c r="G15" s="24">
        <f>IF(OR(A15="",B15&lt;&gt;"مبيعات"),"",IF(AND(C15&lt;=$B$3,D15&gt;$B$3),-N(E15),IF(AND(C15&gt;$B$3,D15&lt;=$B$3),N(E15),0)))</f>
        <v/>
      </c>
      <c r="H15" s="24">
        <f>IF(OR(A15="",B15&lt;&gt;"مشتريات"),"",IF(AND(C15&lt;=$B$3,D15&gt;$B$3),-N(E15),IF(AND(C15&gt;$B$3,D15&lt;=$B$3),N(E15),0)))</f>
        <v/>
      </c>
    </row>
    <row r="16">
      <c r="A16" s="21" t="n"/>
      <c r="B16" s="21" t="n"/>
      <c r="C16" s="19" t="n"/>
      <c r="D16" s="19" t="n"/>
      <c r="E16" s="22" t="n"/>
      <c r="F16" s="23">
        <f>IF(A16="","",IF(OR(AND(C16&lt;=$B$3,D16&gt;$B$3),AND(C16&gt;$B$3,D16&lt;=$B$3)),"خطأ قطع","سليم"))</f>
        <v/>
      </c>
      <c r="G16" s="24">
        <f>IF(OR(A16="",B16&lt;&gt;"مبيعات"),"",IF(AND(C16&lt;=$B$3,D16&gt;$B$3),-N(E16),IF(AND(C16&gt;$B$3,D16&lt;=$B$3),N(E16),0)))</f>
        <v/>
      </c>
      <c r="H16" s="24">
        <f>IF(OR(A16="",B16&lt;&gt;"مشتريات"),"",IF(AND(C16&lt;=$B$3,D16&gt;$B$3),-N(E16),IF(AND(C16&gt;$B$3,D16&lt;=$B$3),N(E16),0)))</f>
        <v/>
      </c>
    </row>
    <row r="17">
      <c r="A17" s="21" t="n"/>
      <c r="B17" s="21" t="n"/>
      <c r="C17" s="19" t="n"/>
      <c r="D17" s="19" t="n"/>
      <c r="E17" s="22" t="n"/>
      <c r="F17" s="23">
        <f>IF(A17="","",IF(OR(AND(C17&lt;=$B$3,D17&gt;$B$3),AND(C17&gt;$B$3,D17&lt;=$B$3)),"خطأ قطع","سليم"))</f>
        <v/>
      </c>
      <c r="G17" s="24">
        <f>IF(OR(A17="",B17&lt;&gt;"مبيعات"),"",IF(AND(C17&lt;=$B$3,D17&gt;$B$3),-N(E17),IF(AND(C17&gt;$B$3,D17&lt;=$B$3),N(E17),0)))</f>
        <v/>
      </c>
      <c r="H17" s="24">
        <f>IF(OR(A17="",B17&lt;&gt;"مشتريات"),"",IF(AND(C17&lt;=$B$3,D17&gt;$B$3),-N(E17),IF(AND(C17&gt;$B$3,D17&lt;=$B$3),N(E17),0)))</f>
        <v/>
      </c>
    </row>
    <row r="18">
      <c r="A18" s="21" t="n"/>
      <c r="B18" s="21" t="n"/>
      <c r="C18" s="19" t="n"/>
      <c r="D18" s="19" t="n"/>
      <c r="E18" s="22" t="n"/>
      <c r="F18" s="23">
        <f>IF(A18="","",IF(OR(AND(C18&lt;=$B$3,D18&gt;$B$3),AND(C18&gt;$B$3,D18&lt;=$B$3)),"خطأ قطع","سليم"))</f>
        <v/>
      </c>
      <c r="G18" s="24">
        <f>IF(OR(A18="",B18&lt;&gt;"مبيعات"),"",IF(AND(C18&lt;=$B$3,D18&gt;$B$3),-N(E18),IF(AND(C18&gt;$B$3,D18&lt;=$B$3),N(E18),0)))</f>
        <v/>
      </c>
      <c r="H18" s="24">
        <f>IF(OR(A18="",B18&lt;&gt;"مشتريات"),"",IF(AND(C18&lt;=$B$3,D18&gt;$B$3),-N(E18),IF(AND(C18&gt;$B$3,D18&lt;=$B$3),N(E18),0)))</f>
        <v/>
      </c>
    </row>
    <row r="19">
      <c r="A19" s="21" t="n"/>
      <c r="B19" s="21" t="n"/>
      <c r="C19" s="19" t="n"/>
      <c r="D19" s="19" t="n"/>
      <c r="E19" s="22" t="n"/>
      <c r="F19" s="23">
        <f>IF(A19="","",IF(OR(AND(C19&lt;=$B$3,D19&gt;$B$3),AND(C19&gt;$B$3,D19&lt;=$B$3)),"خطأ قطع","سليم"))</f>
        <v/>
      </c>
      <c r="G19" s="24">
        <f>IF(OR(A19="",B19&lt;&gt;"مبيعات"),"",IF(AND(C19&lt;=$B$3,D19&gt;$B$3),-N(E19),IF(AND(C19&gt;$B$3,D19&lt;=$B$3),N(E19),0)))</f>
        <v/>
      </c>
      <c r="H19" s="24">
        <f>IF(OR(A19="",B19&lt;&gt;"مشتريات"),"",IF(AND(C19&lt;=$B$3,D19&gt;$B$3),-N(E19),IF(AND(C19&gt;$B$3,D19&lt;=$B$3),N(E19),0)))</f>
        <v/>
      </c>
    </row>
    <row r="20">
      <c r="A20" s="21" t="n"/>
      <c r="B20" s="21" t="n"/>
      <c r="C20" s="19" t="n"/>
      <c r="D20" s="19" t="n"/>
      <c r="E20" s="22" t="n"/>
      <c r="F20" s="23">
        <f>IF(A20="","",IF(OR(AND(C20&lt;=$B$3,D20&gt;$B$3),AND(C20&gt;$B$3,D20&lt;=$B$3)),"خطأ قطع","سليم"))</f>
        <v/>
      </c>
      <c r="G20" s="24">
        <f>IF(OR(A20="",B20&lt;&gt;"مبيعات"),"",IF(AND(C20&lt;=$B$3,D20&gt;$B$3),-N(E20),IF(AND(C20&gt;$B$3,D20&lt;=$B$3),N(E20),0)))</f>
        <v/>
      </c>
      <c r="H20" s="24">
        <f>IF(OR(A20="",B20&lt;&gt;"مشتريات"),"",IF(AND(C20&lt;=$B$3,D20&gt;$B$3),-N(E20),IF(AND(C20&gt;$B$3,D20&lt;=$B$3),N(E20),0)))</f>
        <v/>
      </c>
    </row>
    <row r="21">
      <c r="A21" s="21" t="n"/>
      <c r="B21" s="21" t="n"/>
      <c r="C21" s="19" t="n"/>
      <c r="D21" s="19" t="n"/>
      <c r="E21" s="22" t="n"/>
      <c r="F21" s="23">
        <f>IF(A21="","",IF(OR(AND(C21&lt;=$B$3,D21&gt;$B$3),AND(C21&gt;$B$3,D21&lt;=$B$3)),"خطأ قطع","سليم"))</f>
        <v/>
      </c>
      <c r="G21" s="24">
        <f>IF(OR(A21="",B21&lt;&gt;"مبيعات"),"",IF(AND(C21&lt;=$B$3,D21&gt;$B$3),-N(E21),IF(AND(C21&gt;$B$3,D21&lt;=$B$3),N(E21),0)))</f>
        <v/>
      </c>
      <c r="H21" s="24">
        <f>IF(OR(A21="",B21&lt;&gt;"مشتريات"),"",IF(AND(C21&lt;=$B$3,D21&gt;$B$3),-N(E21),IF(AND(C21&gt;$B$3,D21&lt;=$B$3),N(E21),0)))</f>
        <v/>
      </c>
    </row>
    <row r="22">
      <c r="A22" s="21" t="n"/>
      <c r="B22" s="21" t="n"/>
      <c r="C22" s="19" t="n"/>
      <c r="D22" s="19" t="n"/>
      <c r="E22" s="22" t="n"/>
      <c r="F22" s="23">
        <f>IF(A22="","",IF(OR(AND(C22&lt;=$B$3,D22&gt;$B$3),AND(C22&gt;$B$3,D22&lt;=$B$3)),"خطأ قطع","سليم"))</f>
        <v/>
      </c>
      <c r="G22" s="24">
        <f>IF(OR(A22="",B22&lt;&gt;"مبيعات"),"",IF(AND(C22&lt;=$B$3,D22&gt;$B$3),-N(E22),IF(AND(C22&gt;$B$3,D22&lt;=$B$3),N(E22),0)))</f>
        <v/>
      </c>
      <c r="H22" s="24">
        <f>IF(OR(A22="",B22&lt;&gt;"مشتريات"),"",IF(AND(C22&lt;=$B$3,D22&gt;$B$3),-N(E22),IF(AND(C22&gt;$B$3,D22&lt;=$B$3),N(E22),0)))</f>
        <v/>
      </c>
    </row>
    <row r="23">
      <c r="A23" s="21" t="n"/>
      <c r="B23" s="21" t="n"/>
      <c r="C23" s="19" t="n"/>
      <c r="D23" s="19" t="n"/>
      <c r="E23" s="22" t="n"/>
      <c r="F23" s="23">
        <f>IF(A23="","",IF(OR(AND(C23&lt;=$B$3,D23&gt;$B$3),AND(C23&gt;$B$3,D23&lt;=$B$3)),"خطأ قطع","سليم"))</f>
        <v/>
      </c>
      <c r="G23" s="24">
        <f>IF(OR(A23="",B23&lt;&gt;"مبيعات"),"",IF(AND(C23&lt;=$B$3,D23&gt;$B$3),-N(E23),IF(AND(C23&gt;$B$3,D23&lt;=$B$3),N(E23),0)))</f>
        <v/>
      </c>
      <c r="H23" s="24">
        <f>IF(OR(A23="",B23&lt;&gt;"مشتريات"),"",IF(AND(C23&lt;=$B$3,D23&gt;$B$3),-N(E23),IF(AND(C23&gt;$B$3,D23&lt;=$B$3),N(E23),0)))</f>
        <v/>
      </c>
    </row>
    <row r="24">
      <c r="A24" s="21" t="n"/>
      <c r="B24" s="21" t="n"/>
      <c r="C24" s="19" t="n"/>
      <c r="D24" s="19" t="n"/>
      <c r="E24" s="22" t="n"/>
      <c r="F24" s="23">
        <f>IF(A24="","",IF(OR(AND(C24&lt;=$B$3,D24&gt;$B$3),AND(C24&gt;$B$3,D24&lt;=$B$3)),"خطأ قطع","سليم"))</f>
        <v/>
      </c>
      <c r="G24" s="24">
        <f>IF(OR(A24="",B24&lt;&gt;"مبيعات"),"",IF(AND(C24&lt;=$B$3,D24&gt;$B$3),-N(E24),IF(AND(C24&gt;$B$3,D24&lt;=$B$3),N(E24),0)))</f>
        <v/>
      </c>
      <c r="H24" s="24">
        <f>IF(OR(A24="",B24&lt;&gt;"مشتريات"),"",IF(AND(C24&lt;=$B$3,D24&gt;$B$3),-N(E24),IF(AND(C24&gt;$B$3,D24&lt;=$B$3),N(E24),0)))</f>
        <v/>
      </c>
    </row>
    <row r="25">
      <c r="A25" s="21" t="n"/>
      <c r="B25" s="21" t="n"/>
      <c r="C25" s="19" t="n"/>
      <c r="D25" s="19" t="n"/>
      <c r="E25" s="22" t="n"/>
      <c r="F25" s="23">
        <f>IF(A25="","",IF(OR(AND(C25&lt;=$B$3,D25&gt;$B$3),AND(C25&gt;$B$3,D25&lt;=$B$3)),"خطأ قطع","سليم"))</f>
        <v/>
      </c>
      <c r="G25" s="24">
        <f>IF(OR(A25="",B25&lt;&gt;"مبيعات"),"",IF(AND(C25&lt;=$B$3,D25&gt;$B$3),-N(E25),IF(AND(C25&gt;$B$3,D25&lt;=$B$3),N(E25),0)))</f>
        <v/>
      </c>
      <c r="H25" s="24">
        <f>IF(OR(A25="",B25&lt;&gt;"مشتريات"),"",IF(AND(C25&lt;=$B$3,D25&gt;$B$3),-N(E25),IF(AND(C25&gt;$B$3,D25&lt;=$B$3),N(E25),0)))</f>
        <v/>
      </c>
    </row>
    <row r="26">
      <c r="A26" s="21" t="n"/>
      <c r="B26" s="21" t="n"/>
      <c r="C26" s="19" t="n"/>
      <c r="D26" s="19" t="n"/>
      <c r="E26" s="22" t="n"/>
      <c r="F26" s="23">
        <f>IF(A26="","",IF(OR(AND(C26&lt;=$B$3,D26&gt;$B$3),AND(C26&gt;$B$3,D26&lt;=$B$3)),"خطأ قطع","سليم"))</f>
        <v/>
      </c>
      <c r="G26" s="24">
        <f>IF(OR(A26="",B26&lt;&gt;"مبيعات"),"",IF(AND(C26&lt;=$B$3,D26&gt;$B$3),-N(E26),IF(AND(C26&gt;$B$3,D26&lt;=$B$3),N(E26),0)))</f>
        <v/>
      </c>
      <c r="H26" s="24">
        <f>IF(OR(A26="",B26&lt;&gt;"مشتريات"),"",IF(AND(C26&lt;=$B$3,D26&gt;$B$3),-N(E26),IF(AND(C26&gt;$B$3,D26&lt;=$B$3),N(E26),0)))</f>
        <v/>
      </c>
    </row>
    <row r="27">
      <c r="A27" s="21" t="n"/>
      <c r="B27" s="21" t="n"/>
      <c r="C27" s="19" t="n"/>
      <c r="D27" s="19" t="n"/>
      <c r="E27" s="22" t="n"/>
      <c r="F27" s="23">
        <f>IF(A27="","",IF(OR(AND(C27&lt;=$B$3,D27&gt;$B$3),AND(C27&gt;$B$3,D27&lt;=$B$3)),"خطأ قطع","سليم"))</f>
        <v/>
      </c>
      <c r="G27" s="24">
        <f>IF(OR(A27="",B27&lt;&gt;"مبيعات"),"",IF(AND(C27&lt;=$B$3,D27&gt;$B$3),-N(E27),IF(AND(C27&gt;$B$3,D27&lt;=$B$3),N(E27),0)))</f>
        <v/>
      </c>
      <c r="H27" s="24">
        <f>IF(OR(A27="",B27&lt;&gt;"مشتريات"),"",IF(AND(C27&lt;=$B$3,D27&gt;$B$3),-N(E27),IF(AND(C27&gt;$B$3,D27&lt;=$B$3),N(E27),0)))</f>
        <v/>
      </c>
    </row>
    <row r="28">
      <c r="A28" s="21" t="n"/>
      <c r="B28" s="21" t="n"/>
      <c r="C28" s="19" t="n"/>
      <c r="D28" s="19" t="n"/>
      <c r="E28" s="22" t="n"/>
      <c r="F28" s="23">
        <f>IF(A28="","",IF(OR(AND(C28&lt;=$B$3,D28&gt;$B$3),AND(C28&gt;$B$3,D28&lt;=$B$3)),"خطأ قطع","سليم"))</f>
        <v/>
      </c>
      <c r="G28" s="24">
        <f>IF(OR(A28="",B28&lt;&gt;"مبيعات"),"",IF(AND(C28&lt;=$B$3,D28&gt;$B$3),-N(E28),IF(AND(C28&gt;$B$3,D28&lt;=$B$3),N(E28),0)))</f>
        <v/>
      </c>
      <c r="H28" s="24">
        <f>IF(OR(A28="",B28&lt;&gt;"مشتريات"),"",IF(AND(C28&lt;=$B$3,D28&gt;$B$3),-N(E28),IF(AND(C28&gt;$B$3,D28&lt;=$B$3),N(E28),0)))</f>
        <v/>
      </c>
    </row>
    <row r="29">
      <c r="A29" s="21" t="n"/>
      <c r="B29" s="21" t="n"/>
      <c r="C29" s="19" t="n"/>
      <c r="D29" s="19" t="n"/>
      <c r="E29" s="22" t="n"/>
      <c r="F29" s="23">
        <f>IF(A29="","",IF(OR(AND(C29&lt;=$B$3,D29&gt;$B$3),AND(C29&gt;$B$3,D29&lt;=$B$3)),"خطأ قطع","سليم"))</f>
        <v/>
      </c>
      <c r="G29" s="24">
        <f>IF(OR(A29="",B29&lt;&gt;"مبيعات"),"",IF(AND(C29&lt;=$B$3,D29&gt;$B$3),-N(E29),IF(AND(C29&gt;$B$3,D29&lt;=$B$3),N(E29),0)))</f>
        <v/>
      </c>
      <c r="H29" s="24">
        <f>IF(OR(A29="",B29&lt;&gt;"مشتريات"),"",IF(AND(C29&lt;=$B$3,D29&gt;$B$3),-N(E29),IF(AND(C29&gt;$B$3,D29&lt;=$B$3),N(E29),0)))</f>
        <v/>
      </c>
    </row>
    <row r="30">
      <c r="A30" s="21" t="n"/>
      <c r="B30" s="21" t="n"/>
      <c r="C30" s="19" t="n"/>
      <c r="D30" s="19" t="n"/>
      <c r="E30" s="22" t="n"/>
      <c r="F30" s="23">
        <f>IF(A30="","",IF(OR(AND(C30&lt;=$B$3,D30&gt;$B$3),AND(C30&gt;$B$3,D30&lt;=$B$3)),"خطأ قطع","سليم"))</f>
        <v/>
      </c>
      <c r="G30" s="24">
        <f>IF(OR(A30="",B30&lt;&gt;"مبيعات"),"",IF(AND(C30&lt;=$B$3,D30&gt;$B$3),-N(E30),IF(AND(C30&gt;$B$3,D30&lt;=$B$3),N(E30),0)))</f>
        <v/>
      </c>
      <c r="H30" s="24">
        <f>IF(OR(A30="",B30&lt;&gt;"مشتريات"),"",IF(AND(C30&lt;=$B$3,D30&gt;$B$3),-N(E30),IF(AND(C30&gt;$B$3,D30&lt;=$B$3),N(E30),0)))</f>
        <v/>
      </c>
    </row>
    <row r="31">
      <c r="A31" s="25" t="inlineStr">
        <is>
          <t>الإجمالي</t>
        </is>
      </c>
      <c r="B31" s="26" t="n"/>
      <c r="C31" s="26" t="n"/>
      <c r="D31" s="26" t="n"/>
      <c r="E31" s="27">
        <f>SUM(E6:E30)</f>
        <v/>
      </c>
      <c r="F31" s="26" t="n"/>
      <c r="G31" s="27">
        <f>SUM(G6:G30)</f>
        <v/>
      </c>
      <c r="H31" s="27">
        <f>SUM(H6:H30)</f>
        <v/>
      </c>
    </row>
    <row r="33">
      <c r="A33" s="18" t="inlineStr">
        <is>
          <t>أخطاء القطع</t>
        </is>
      </c>
      <c r="B33" s="28">
        <f>COUNTIF(F6:F30,"خطأ قطع")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conditionalFormatting sqref="F6:F30">
    <cfRule type="cellIs" priority="1" operator="equal" dxfId="0">
      <formula>"خطأ قطع"</formula>
    </cfRule>
  </conditionalFormatting>
  <dataValidations count="1">
    <dataValidation sqref="B6:B30" showDropDown="0" showInputMessage="0" showErrorMessage="0" allowBlank="1" type="list">
      <formula1>"مبيعات,مشتريات"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2026-11-02T09:30:26Z</dcterms:created>
  <dcterms:modified xmlns:dcterms="http://purl.org/dc/terms/" xmlns:xsi="http://www.w3.org/2001/XMLSchema-instance" xsi:type="dcterms:W3CDTF">2026-11-02T09:30:26Z</dcterms:modified>
</cp:coreProperties>
</file>