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تسوية" sheetId="3" state="visible" r:id="rId3"/>
  </sheets>
  <definedNames>
    <definedName name="_xlnm.Print_Area" localSheetId="2">'التسوية'!$A$1:$D$29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5" fontId="15" fillId="3" borderId="2" applyAlignment="1" pivotButton="0" quotePrefix="0" xfId="0">
      <alignment horizontal="center" vertical="center"/>
    </xf>
    <xf numFmtId="164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تسوية الربح المحاسبي والسعر الفعلي للضريبة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لإعداد إيضاح الضريبة وفق IAS 12: من الربح المحاسبي والفروق الدائمة والمؤقتة يحسب الوعاء الضريبي والضريبة الجارية والمؤجلة، ثم يثبت تسوية السعر النظامي بالسعر الفعلي ويفحص الفرق.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السعر والربح قبل الضريبة، ثم كل فرق بنوعه: الموجب يضاف للوعاء والسالب يخصم منه، وأي تسوية عن سنوات سابقة.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السعر 22.5% مثال للسعر العام في مصر؛ تحقق من السعر المنطبق عليك. تصنيف الفروق يحتاج مراجعة القانون والحالة الفعلية. الفرق الضريبي المؤجل يفترض ثبات السعر ولا يعالج خسائر مرحلة.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4" customWidth="1" min="3" max="3"/>
    <col width="14" customWidth="1" min="4" max="4"/>
  </cols>
  <sheetData>
    <row r="1" ht="30" customHeight="1">
      <c r="A1" s="15" t="inlineStr">
        <is>
          <t>تسوية الضريبة - 2025</t>
        </is>
      </c>
      <c r="B1" s="16" t="n"/>
      <c r="C1" s="16" t="n"/>
      <c r="D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سعر الضريبة</t>
        </is>
      </c>
      <c r="B3" s="19" t="n">
        <v>0.225</v>
      </c>
      <c r="C3" s="18" t="inlineStr">
        <is>
          <t>الربح قبل الضريبة</t>
        </is>
      </c>
      <c r="D3" s="20" t="n">
        <v>8000000</v>
      </c>
    </row>
    <row r="5" ht="36" customHeight="1">
      <c r="A5" s="21" t="inlineStr">
        <is>
          <t>البند</t>
        </is>
      </c>
      <c r="B5" s="21" t="inlineStr">
        <is>
          <t>النوع</t>
        </is>
      </c>
      <c r="C5" s="21" t="inlineStr">
        <is>
          <t>المبلغ</t>
        </is>
      </c>
      <c r="D5" s="21" t="inlineStr">
        <is>
          <t>الأثر الضريبي</t>
        </is>
      </c>
    </row>
    <row r="6">
      <c r="A6" s="22" t="inlineStr">
        <is>
          <t>مصروفات غير مؤيدة بمستندات</t>
        </is>
      </c>
      <c r="B6" s="23" t="inlineStr">
        <is>
          <t>دائم</t>
        </is>
      </c>
      <c r="C6" s="20" t="n">
        <v>240000</v>
      </c>
      <c r="D6" s="24">
        <f>IF(A6="","",N(C6)*$B$3)</f>
        <v/>
      </c>
    </row>
    <row r="7">
      <c r="A7" s="22" t="inlineStr">
        <is>
          <t>غرامات وجزاءات</t>
        </is>
      </c>
      <c r="B7" s="23" t="inlineStr">
        <is>
          <t>دائم</t>
        </is>
      </c>
      <c r="C7" s="20" t="n">
        <v>60000</v>
      </c>
      <c r="D7" s="24">
        <f>IF(A7="","",N(C7)*$B$3)</f>
        <v/>
      </c>
    </row>
    <row r="8">
      <c r="A8" s="22" t="inlineStr">
        <is>
          <t>تبرعات فوق الحد المسموح</t>
        </is>
      </c>
      <c r="B8" s="23" t="inlineStr">
        <is>
          <t>دائم</t>
        </is>
      </c>
      <c r="C8" s="20" t="n">
        <v>90000</v>
      </c>
      <c r="D8" s="24">
        <f>IF(A8="","",N(C8)*$B$3)</f>
        <v/>
      </c>
    </row>
    <row r="9">
      <c r="A9" s="22" t="inlineStr">
        <is>
          <t>إيراد توزيعات معفى</t>
        </is>
      </c>
      <c r="B9" s="23" t="inlineStr">
        <is>
          <t>دائم</t>
        </is>
      </c>
      <c r="C9" s="20" t="n">
        <v>-200000</v>
      </c>
      <c r="D9" s="24">
        <f>IF(A9="","",N(C9)*$B$3)</f>
        <v/>
      </c>
    </row>
    <row r="10">
      <c r="A10" s="22" t="inlineStr">
        <is>
          <t>فرق الإهلاك الضريبي</t>
        </is>
      </c>
      <c r="B10" s="23" t="inlineStr">
        <is>
          <t>مؤقت</t>
        </is>
      </c>
      <c r="C10" s="20" t="n">
        <v>-350000</v>
      </c>
      <c r="D10" s="24">
        <f>IF(A10="","",N(C10)*$B$3)</f>
        <v/>
      </c>
    </row>
    <row r="11">
      <c r="A11" s="22" t="inlineStr">
        <is>
          <t>مخصصات غير معتمدة ضريبيًا</t>
        </is>
      </c>
      <c r="B11" s="23" t="inlineStr">
        <is>
          <t>مؤقت</t>
        </is>
      </c>
      <c r="C11" s="20" t="n">
        <v>280000</v>
      </c>
      <c r="D11" s="24">
        <f>IF(A11="","",N(C11)*$B$3)</f>
        <v/>
      </c>
    </row>
    <row r="12">
      <c r="A12" s="22" t="n"/>
      <c r="B12" s="23" t="n"/>
      <c r="C12" s="20" t="n"/>
      <c r="D12" s="24">
        <f>IF(A12="","",N(C12)*$B$3)</f>
        <v/>
      </c>
    </row>
    <row r="13">
      <c r="A13" s="22" t="n"/>
      <c r="B13" s="23" t="n"/>
      <c r="C13" s="20" t="n"/>
      <c r="D13" s="24">
        <f>IF(A13="","",N(C13)*$B$3)</f>
        <v/>
      </c>
    </row>
    <row r="14">
      <c r="A14" s="22" t="n"/>
      <c r="B14" s="23" t="n"/>
      <c r="C14" s="20" t="n"/>
      <c r="D14" s="24">
        <f>IF(A14="","",N(C14)*$B$3)</f>
        <v/>
      </c>
    </row>
    <row r="15">
      <c r="A15" s="22" t="n"/>
      <c r="B15" s="23" t="n"/>
      <c r="C15" s="20" t="n"/>
      <c r="D15" s="24">
        <f>IF(A15="","",N(C15)*$B$3)</f>
        <v/>
      </c>
    </row>
    <row r="16">
      <c r="A16" s="22" t="n"/>
      <c r="B16" s="23" t="n"/>
      <c r="C16" s="20" t="n"/>
      <c r="D16" s="24">
        <f>IF(A16="","",N(C16)*$B$3)</f>
        <v/>
      </c>
    </row>
    <row r="17">
      <c r="A17" s="22" t="n"/>
      <c r="B17" s="23" t="n"/>
      <c r="C17" s="20" t="n"/>
      <c r="D17" s="24">
        <f>IF(A17="","",N(C17)*$B$3)</f>
        <v/>
      </c>
    </row>
    <row r="18">
      <c r="A18" s="25" t="inlineStr">
        <is>
          <t>الإجمالي</t>
        </is>
      </c>
      <c r="B18" s="26" t="n"/>
      <c r="C18" s="27">
        <f>SUM(C6:C17)</f>
        <v/>
      </c>
      <c r="D18" s="27">
        <f>SUM(D6:D17)</f>
        <v/>
      </c>
    </row>
    <row r="20">
      <c r="A20" s="18" t="inlineStr">
        <is>
          <t>تسوية سنوات سابقة</t>
        </is>
      </c>
      <c r="B20" s="20" t="n">
        <v>45000</v>
      </c>
    </row>
    <row r="21">
      <c r="A21" s="28" t="inlineStr">
        <is>
          <t>الوعاء الضريبي</t>
        </is>
      </c>
      <c r="B21" s="24">
        <f>D3+C18</f>
        <v/>
      </c>
    </row>
    <row r="22">
      <c r="A22" s="28" t="inlineStr">
        <is>
          <t>الضريبة الجارية</t>
        </is>
      </c>
      <c r="B22" s="24">
        <f>B21*B3</f>
        <v/>
      </c>
    </row>
    <row r="23">
      <c r="A23" s="28" t="inlineStr">
        <is>
          <t>الضريبة المؤجلة</t>
        </is>
      </c>
      <c r="B23" s="24">
        <f>-SUMIF(B6:B17,"مؤقت",C6:C17)*B3</f>
        <v/>
      </c>
    </row>
    <row r="24">
      <c r="A24" s="18" t="inlineStr">
        <is>
          <t>مصروف الضريبة</t>
        </is>
      </c>
      <c r="B24" s="29">
        <f>B22+B23+B20</f>
        <v/>
      </c>
    </row>
    <row r="25">
      <c r="A25" s="28" t="inlineStr">
        <is>
          <t>الضريبة بالسعر النظامي</t>
        </is>
      </c>
      <c r="B25" s="24">
        <f>D3*B3</f>
        <v/>
      </c>
    </row>
    <row r="26">
      <c r="A26" s="28" t="inlineStr">
        <is>
          <t>أثر الفروق الدائمة</t>
        </is>
      </c>
      <c r="B26" s="24">
        <f>SUMIF(B6:B17,"دائم",D6:D17)</f>
        <v/>
      </c>
    </row>
    <row r="27">
      <c r="A27" s="28" t="inlineStr">
        <is>
          <t>إجمالي التسوية</t>
        </is>
      </c>
      <c r="B27" s="24">
        <f>B25+B26+B20</f>
        <v/>
      </c>
    </row>
    <row r="28">
      <c r="A28" s="28" t="inlineStr">
        <is>
          <t>فرق الفحص</t>
        </is>
      </c>
      <c r="B28" s="24">
        <f>B24-B27</f>
        <v/>
      </c>
    </row>
    <row r="29">
      <c r="A29" s="18" t="inlineStr">
        <is>
          <t>السعر الفعلي</t>
        </is>
      </c>
      <c r="B29" s="30">
        <f>IF(D3=0,"",B24/D3)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D1"/>
    <mergeCell ref="A2:D2"/>
  </mergeCells>
  <dataValidations count="1">
    <dataValidation sqref="B6:B17" showDropDown="0" showInputMessage="0" showErrorMessage="0" allowBlank="1" type="list">
      <formula1>"دائم,مؤقت"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2026-11-02T09:30:26Z</dcterms:created>
  <dcterms:modified xmlns:dcterms="http://purl.org/dc/terms/" xmlns:xsi="http://www.w3.org/2001/XMLSchema-instance" xsi:type="dcterms:W3CDTF">2026-11-02T09:30:26Z</dcterms:modified>
</cp:coreProperties>
</file>