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حص" sheetId="3" state="visible" r:id="rId3"/>
  </sheets>
  <definedNames>
    <definedName name="_xlnm.Print_Area" localSheetId="2">'الفحص'!$A$1:$I$28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ورقة الفحص التحليلي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لفحص القوائم بالإجراءات التحليلية: لكل بند رقم السنة السابقة والرقم المتوقع والفعلي، فيحسب الفرق عن المتوقع ونسبته والتغير عن السنة السابقة، ويحدد ما يحتاج شرحًا عند تجاوز حدي المبلغ والنسبة، مع خانة لشرح الإدارة.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حدد الحدين أعلى الورقة، ثم اكتب البنود والأرقام المتوقعة من الموازنة أو من حساب مستقل، واكتب الشرح لكل بند مميز.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الشرح وحده لا يكفي؛ أيده بمستندات أو فحص إضافي. التوقع يكون أقوى كلما كان مبنيًا على بيانات مستقلة عن الحسابات. راجع معيار ISA 520.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3" customWidth="1" min="4" max="4"/>
    <col width="12" customWidth="1" min="5" max="5"/>
    <col width="9" customWidth="1" min="6" max="6"/>
    <col width="9" customWidth="1" min="7" max="7"/>
    <col width="8" customWidth="1" min="8" max="8"/>
    <col width="36" customWidth="1" min="9" max="9"/>
  </cols>
  <sheetData>
    <row r="1" ht="30" customHeight="1">
      <c r="A1" s="15" t="inlineStr">
        <is>
          <t>الفحص التحليلي - 2025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حد النسبة</t>
        </is>
      </c>
      <c r="B3" s="19" t="n">
        <v>0.1</v>
      </c>
      <c r="C3" s="18" t="inlineStr">
        <is>
          <t>حد المبلغ</t>
        </is>
      </c>
      <c r="D3" s="20" t="n"/>
      <c r="E3" s="21" t="n">
        <v>100000</v>
      </c>
    </row>
    <row r="5" ht="36" customHeight="1">
      <c r="A5" s="22" t="inlineStr">
        <is>
          <t>البند</t>
        </is>
      </c>
      <c r="B5" s="22" t="inlineStr">
        <is>
          <t>السنة السابقة</t>
        </is>
      </c>
      <c r="C5" s="22" t="inlineStr">
        <is>
          <t>المتوقع</t>
        </is>
      </c>
      <c r="D5" s="22" t="inlineStr">
        <is>
          <t>الفعلي</t>
        </is>
      </c>
      <c r="E5" s="22" t="inlineStr">
        <is>
          <t>الفرق</t>
        </is>
      </c>
      <c r="F5" s="22" t="inlineStr">
        <is>
          <t>نسبة الفرق</t>
        </is>
      </c>
      <c r="G5" s="22" t="inlineStr">
        <is>
          <t>عن السابقة</t>
        </is>
      </c>
      <c r="H5" s="22" t="inlineStr">
        <is>
          <t>الحالة</t>
        </is>
      </c>
      <c r="I5" s="22" t="inlineStr">
        <is>
          <t>الشرح</t>
        </is>
      </c>
    </row>
    <row r="6">
      <c r="A6" s="23" t="inlineStr">
        <is>
          <t>المبيعات</t>
        </is>
      </c>
      <c r="B6" s="21" t="n">
        <v>42000000</v>
      </c>
      <c r="C6" s="21" t="n">
        <v>46000000</v>
      </c>
      <c r="D6" s="21" t="n">
        <v>47100000</v>
      </c>
      <c r="E6" s="24">
        <f>IF(A6="","",N(D6)-N(C6))</f>
        <v/>
      </c>
      <c r="F6" s="25">
        <f>IF(OR(A6="",N(C6)=0),"",E6/C6)</f>
        <v/>
      </c>
      <c r="G6" s="25">
        <f>IF(OR(A6="",N(B6)=0),"",(N(D6)-N(B6))/B6)</f>
        <v/>
      </c>
      <c r="H6" s="26">
        <f>IF(OR(A6="",F6=""),"",IF(AND(ABS(E6)&gt;$E$3,ABS(F6)&gt;$B$3),"يشرح",""))</f>
        <v/>
      </c>
      <c r="I6" s="23" t="inlineStr"/>
    </row>
    <row r="7">
      <c r="A7" s="23" t="inlineStr">
        <is>
          <t>تكلفة المبيعات</t>
        </is>
      </c>
      <c r="B7" s="21" t="n">
        <v>30000000</v>
      </c>
      <c r="C7" s="21" t="n">
        <v>32600000</v>
      </c>
      <c r="D7" s="21" t="n">
        <v>34900000</v>
      </c>
      <c r="E7" s="24">
        <f>IF(A7="","",N(D7)-N(C7))</f>
        <v/>
      </c>
      <c r="F7" s="25">
        <f>IF(OR(A7="",N(C7)=0),"",E7/C7)</f>
        <v/>
      </c>
      <c r="G7" s="25">
        <f>IF(OR(A7="",N(B7)=0),"",(N(D7)-N(B7))/B7)</f>
        <v/>
      </c>
      <c r="H7" s="26">
        <f>IF(OR(A7="",F7=""),"",IF(AND(ABS(E7)&gt;$E$3,ABS(F7)&gt;$B$3),"يشرح",""))</f>
        <v/>
      </c>
      <c r="I7" s="23" t="inlineStr"/>
    </row>
    <row r="8">
      <c r="A8" s="23" t="inlineStr">
        <is>
          <t>الرواتب</t>
        </is>
      </c>
      <c r="B8" s="21" t="n">
        <v>3600000</v>
      </c>
      <c r="C8" s="21" t="n">
        <v>4000000</v>
      </c>
      <c r="D8" s="21" t="n">
        <v>4020000</v>
      </c>
      <c r="E8" s="24">
        <f>IF(A8="","",N(D8)-N(C8))</f>
        <v/>
      </c>
      <c r="F8" s="25">
        <f>IF(OR(A8="",N(C8)=0),"",E8/C8)</f>
        <v/>
      </c>
      <c r="G8" s="25">
        <f>IF(OR(A8="",N(B8)=0),"",(N(D8)-N(B8))/B8)</f>
        <v/>
      </c>
      <c r="H8" s="26">
        <f>IF(OR(A8="",F8=""),"",IF(AND(ABS(E8)&gt;$E$3,ABS(F8)&gt;$B$3),"يشرح",""))</f>
        <v/>
      </c>
      <c r="I8" s="23" t="inlineStr"/>
    </row>
    <row r="9">
      <c r="A9" s="23" t="inlineStr">
        <is>
          <t>التسويق</t>
        </is>
      </c>
      <c r="B9" s="21" t="n">
        <v>1100000</v>
      </c>
      <c r="C9" s="21" t="n">
        <v>1300000</v>
      </c>
      <c r="D9" s="21" t="n">
        <v>1620000</v>
      </c>
      <c r="E9" s="24">
        <f>IF(A9="","",N(D9)-N(C9))</f>
        <v/>
      </c>
      <c r="F9" s="25">
        <f>IF(OR(A9="",N(C9)=0),"",E9/C9)</f>
        <v/>
      </c>
      <c r="G9" s="25">
        <f>IF(OR(A9="",N(B9)=0),"",(N(D9)-N(B9))/B9)</f>
        <v/>
      </c>
      <c r="H9" s="26">
        <f>IF(OR(A9="",F9=""),"",IF(AND(ABS(E9)&gt;$E$3,ABS(F9)&gt;$B$3),"يشرح",""))</f>
        <v/>
      </c>
      <c r="I9" s="23" t="inlineStr">
        <is>
          <t>حملة إطلاق منتج جديد في الربع الرابع</t>
        </is>
      </c>
    </row>
    <row r="10">
      <c r="A10" s="23" t="inlineStr">
        <is>
          <t>الإيجار</t>
        </is>
      </c>
      <c r="B10" s="21" t="n">
        <v>800000</v>
      </c>
      <c r="C10" s="21" t="n">
        <v>900000</v>
      </c>
      <c r="D10" s="21" t="n">
        <v>900000</v>
      </c>
      <c r="E10" s="24">
        <f>IF(A10="","",N(D10)-N(C10))</f>
        <v/>
      </c>
      <c r="F10" s="25">
        <f>IF(OR(A10="",N(C10)=0),"",E10/C10)</f>
        <v/>
      </c>
      <c r="G10" s="25">
        <f>IF(OR(A10="",N(B10)=0),"",(N(D10)-N(B10))/B10)</f>
        <v/>
      </c>
      <c r="H10" s="26">
        <f>IF(OR(A10="",F10=""),"",IF(AND(ABS(E10)&gt;$E$3,ABS(F10)&gt;$B$3),"يشرح",""))</f>
        <v/>
      </c>
      <c r="I10" s="23" t="inlineStr"/>
    </row>
    <row r="11">
      <c r="A11" s="23" t="inlineStr">
        <is>
          <t>الصيانة</t>
        </is>
      </c>
      <c r="B11" s="21" t="n">
        <v>420000</v>
      </c>
      <c r="C11" s="21" t="n">
        <v>450000</v>
      </c>
      <c r="D11" s="21" t="n">
        <v>610000</v>
      </c>
      <c r="E11" s="24">
        <f>IF(A11="","",N(D11)-N(C11))</f>
        <v/>
      </c>
      <c r="F11" s="25">
        <f>IF(OR(A11="",N(C11)=0),"",E11/C11)</f>
        <v/>
      </c>
      <c r="G11" s="25">
        <f>IF(OR(A11="",N(B11)=0),"",(N(D11)-N(B11))/B11)</f>
        <v/>
      </c>
      <c r="H11" s="26">
        <f>IF(OR(A11="",F11=""),"",IF(AND(ABS(E11)&gt;$E$3,ABS(F11)&gt;$B$3),"يشرح",""))</f>
        <v/>
      </c>
      <c r="I11" s="23" t="inlineStr">
        <is>
          <t>إصلاح خط إنتاج غير مخطط</t>
        </is>
      </c>
    </row>
    <row r="12">
      <c r="A12" s="23" t="inlineStr">
        <is>
          <t>مصروفات تمويل</t>
        </is>
      </c>
      <c r="B12" s="21" t="n">
        <v>700000</v>
      </c>
      <c r="C12" s="21" t="n">
        <v>750000</v>
      </c>
      <c r="D12" s="21" t="n">
        <v>1050000</v>
      </c>
      <c r="E12" s="24">
        <f>IF(A12="","",N(D12)-N(C12))</f>
        <v/>
      </c>
      <c r="F12" s="25">
        <f>IF(OR(A12="",N(C12)=0),"",E12/C12)</f>
        <v/>
      </c>
      <c r="G12" s="25">
        <f>IF(OR(A12="",N(B12)=0),"",(N(D12)-N(B12))/B12)</f>
        <v/>
      </c>
      <c r="H12" s="26">
        <f>IF(OR(A12="",F12=""),"",IF(AND(ABS(E12)&gt;$E$3,ABS(F12)&gt;$B$3),"يشرح",""))</f>
        <v/>
      </c>
      <c r="I12" s="23" t="inlineStr">
        <is>
          <t>ارتفاع السحب على المكشوف</t>
        </is>
      </c>
    </row>
    <row r="13">
      <c r="A13" s="23" t="inlineStr">
        <is>
          <t>إيرادات أخرى</t>
        </is>
      </c>
      <c r="B13" s="21" t="n">
        <v>200000</v>
      </c>
      <c r="C13" s="21" t="n">
        <v>200000</v>
      </c>
      <c r="D13" s="21" t="n">
        <v>120000</v>
      </c>
      <c r="E13" s="24">
        <f>IF(A13="","",N(D13)-N(C13))</f>
        <v/>
      </c>
      <c r="F13" s="25">
        <f>IF(OR(A13="",N(C13)=0),"",E13/C13)</f>
        <v/>
      </c>
      <c r="G13" s="25">
        <f>IF(OR(A13="",N(B13)=0),"",(N(D13)-N(B13))/B13)</f>
        <v/>
      </c>
      <c r="H13" s="26">
        <f>IF(OR(A13="",F13=""),"",IF(AND(ABS(E13)&gt;$E$3,ABS(F13)&gt;$B$3),"يشرح",""))</f>
        <v/>
      </c>
      <c r="I13" s="23" t="inlineStr"/>
    </row>
    <row r="14">
      <c r="A14" s="23" t="n"/>
      <c r="B14" s="21" t="n"/>
      <c r="C14" s="21" t="n"/>
      <c r="D14" s="21" t="n"/>
      <c r="E14" s="24">
        <f>IF(A14="","",N(D14)-N(C14))</f>
        <v/>
      </c>
      <c r="F14" s="25">
        <f>IF(OR(A14="",N(C14)=0),"",E14/C14)</f>
        <v/>
      </c>
      <c r="G14" s="25">
        <f>IF(OR(A14="",N(B14)=0),"",(N(D14)-N(B14))/B14)</f>
        <v/>
      </c>
      <c r="H14" s="26">
        <f>IF(OR(A14="",F14=""),"",IF(AND(ABS(E14)&gt;$E$3,ABS(F14)&gt;$B$3),"يشرح",""))</f>
        <v/>
      </c>
      <c r="I14" s="23" t="n"/>
    </row>
    <row r="15">
      <c r="A15" s="23" t="n"/>
      <c r="B15" s="21" t="n"/>
      <c r="C15" s="21" t="n"/>
      <c r="D15" s="21" t="n"/>
      <c r="E15" s="24">
        <f>IF(A15="","",N(D15)-N(C15))</f>
        <v/>
      </c>
      <c r="F15" s="25">
        <f>IF(OR(A15="",N(C15)=0),"",E15/C15)</f>
        <v/>
      </c>
      <c r="G15" s="25">
        <f>IF(OR(A15="",N(B15)=0),"",(N(D15)-N(B15))/B15)</f>
        <v/>
      </c>
      <c r="H15" s="26">
        <f>IF(OR(A15="",F15=""),"",IF(AND(ABS(E15)&gt;$E$3,ABS(F15)&gt;$B$3),"يشرح",""))</f>
        <v/>
      </c>
      <c r="I15" s="23" t="n"/>
    </row>
    <row r="16">
      <c r="A16" s="23" t="n"/>
      <c r="B16" s="21" t="n"/>
      <c r="C16" s="21" t="n"/>
      <c r="D16" s="21" t="n"/>
      <c r="E16" s="24">
        <f>IF(A16="","",N(D16)-N(C16))</f>
        <v/>
      </c>
      <c r="F16" s="25">
        <f>IF(OR(A16="",N(C16)=0),"",E16/C16)</f>
        <v/>
      </c>
      <c r="G16" s="25">
        <f>IF(OR(A16="",N(B16)=0),"",(N(D16)-N(B16))/B16)</f>
        <v/>
      </c>
      <c r="H16" s="26">
        <f>IF(OR(A16="",F16=""),"",IF(AND(ABS(E16)&gt;$E$3,ABS(F16)&gt;$B$3),"يشرح",""))</f>
        <v/>
      </c>
      <c r="I16" s="23" t="n"/>
    </row>
    <row r="17">
      <c r="A17" s="23" t="n"/>
      <c r="B17" s="21" t="n"/>
      <c r="C17" s="21" t="n"/>
      <c r="D17" s="21" t="n"/>
      <c r="E17" s="24">
        <f>IF(A17="","",N(D17)-N(C17))</f>
        <v/>
      </c>
      <c r="F17" s="25">
        <f>IF(OR(A17="",N(C17)=0),"",E17/C17)</f>
        <v/>
      </c>
      <c r="G17" s="25">
        <f>IF(OR(A17="",N(B17)=0),"",(N(D17)-N(B17))/B17)</f>
        <v/>
      </c>
      <c r="H17" s="26">
        <f>IF(OR(A17="",F17=""),"",IF(AND(ABS(E17)&gt;$E$3,ABS(F17)&gt;$B$3),"يشرح",""))</f>
        <v/>
      </c>
      <c r="I17" s="23" t="n"/>
    </row>
    <row r="18">
      <c r="A18" s="23" t="n"/>
      <c r="B18" s="21" t="n"/>
      <c r="C18" s="21" t="n"/>
      <c r="D18" s="21" t="n"/>
      <c r="E18" s="24">
        <f>IF(A18="","",N(D18)-N(C18))</f>
        <v/>
      </c>
      <c r="F18" s="25">
        <f>IF(OR(A18="",N(C18)=0),"",E18/C18)</f>
        <v/>
      </c>
      <c r="G18" s="25">
        <f>IF(OR(A18="",N(B18)=0),"",(N(D18)-N(B18))/B18)</f>
        <v/>
      </c>
      <c r="H18" s="26">
        <f>IF(OR(A18="",F18=""),"",IF(AND(ABS(E18)&gt;$E$3,ABS(F18)&gt;$B$3),"يشرح",""))</f>
        <v/>
      </c>
      <c r="I18" s="23" t="n"/>
    </row>
    <row r="19">
      <c r="A19" s="23" t="n"/>
      <c r="B19" s="21" t="n"/>
      <c r="C19" s="21" t="n"/>
      <c r="D19" s="21" t="n"/>
      <c r="E19" s="24">
        <f>IF(A19="","",N(D19)-N(C19))</f>
        <v/>
      </c>
      <c r="F19" s="25">
        <f>IF(OR(A19="",N(C19)=0),"",E19/C19)</f>
        <v/>
      </c>
      <c r="G19" s="25">
        <f>IF(OR(A19="",N(B19)=0),"",(N(D19)-N(B19))/B19)</f>
        <v/>
      </c>
      <c r="H19" s="26">
        <f>IF(OR(A19="",F19=""),"",IF(AND(ABS(E19)&gt;$E$3,ABS(F19)&gt;$B$3),"يشرح",""))</f>
        <v/>
      </c>
      <c r="I19" s="23" t="n"/>
    </row>
    <row r="20">
      <c r="A20" s="23" t="n"/>
      <c r="B20" s="21" t="n"/>
      <c r="C20" s="21" t="n"/>
      <c r="D20" s="21" t="n"/>
      <c r="E20" s="24">
        <f>IF(A20="","",N(D20)-N(C20))</f>
        <v/>
      </c>
      <c r="F20" s="25">
        <f>IF(OR(A20="",N(C20)=0),"",E20/C20)</f>
        <v/>
      </c>
      <c r="G20" s="25">
        <f>IF(OR(A20="",N(B20)=0),"",(N(D20)-N(B20))/B20)</f>
        <v/>
      </c>
      <c r="H20" s="26">
        <f>IF(OR(A20="",F20=""),"",IF(AND(ABS(E20)&gt;$E$3,ABS(F20)&gt;$B$3),"يشرح",""))</f>
        <v/>
      </c>
      <c r="I20" s="23" t="n"/>
    </row>
    <row r="21">
      <c r="A21" s="23" t="n"/>
      <c r="B21" s="21" t="n"/>
      <c r="C21" s="21" t="n"/>
      <c r="D21" s="21" t="n"/>
      <c r="E21" s="24">
        <f>IF(A21="","",N(D21)-N(C21))</f>
        <v/>
      </c>
      <c r="F21" s="25">
        <f>IF(OR(A21="",N(C21)=0),"",E21/C21)</f>
        <v/>
      </c>
      <c r="G21" s="25">
        <f>IF(OR(A21="",N(B21)=0),"",(N(D21)-N(B21))/B21)</f>
        <v/>
      </c>
      <c r="H21" s="26">
        <f>IF(OR(A21="",F21=""),"",IF(AND(ABS(E21)&gt;$E$3,ABS(F21)&gt;$B$3),"يشرح",""))</f>
        <v/>
      </c>
      <c r="I21" s="23" t="n"/>
    </row>
    <row r="22">
      <c r="A22" s="23" t="n"/>
      <c r="B22" s="21" t="n"/>
      <c r="C22" s="21" t="n"/>
      <c r="D22" s="21" t="n"/>
      <c r="E22" s="24">
        <f>IF(A22="","",N(D22)-N(C22))</f>
        <v/>
      </c>
      <c r="F22" s="25">
        <f>IF(OR(A22="",N(C22)=0),"",E22/C22)</f>
        <v/>
      </c>
      <c r="G22" s="25">
        <f>IF(OR(A22="",N(B22)=0),"",(N(D22)-N(B22))/B22)</f>
        <v/>
      </c>
      <c r="H22" s="26">
        <f>IF(OR(A22="",F22=""),"",IF(AND(ABS(E22)&gt;$E$3,ABS(F22)&gt;$B$3),"يشرح",""))</f>
        <v/>
      </c>
      <c r="I22" s="23" t="n"/>
    </row>
    <row r="23">
      <c r="A23" s="23" t="n"/>
      <c r="B23" s="21" t="n"/>
      <c r="C23" s="21" t="n"/>
      <c r="D23" s="21" t="n"/>
      <c r="E23" s="24">
        <f>IF(A23="","",N(D23)-N(C23))</f>
        <v/>
      </c>
      <c r="F23" s="25">
        <f>IF(OR(A23="",N(C23)=0),"",E23/C23)</f>
        <v/>
      </c>
      <c r="G23" s="25">
        <f>IF(OR(A23="",N(B23)=0),"",(N(D23)-N(B23))/B23)</f>
        <v/>
      </c>
      <c r="H23" s="26">
        <f>IF(OR(A23="",F23=""),"",IF(AND(ABS(E23)&gt;$E$3,ABS(F23)&gt;$B$3),"يشرح",""))</f>
        <v/>
      </c>
      <c r="I23" s="23" t="n"/>
    </row>
    <row r="24">
      <c r="A24" s="23" t="n"/>
      <c r="B24" s="21" t="n"/>
      <c r="C24" s="21" t="n"/>
      <c r="D24" s="21" t="n"/>
      <c r="E24" s="24">
        <f>IF(A24="","",N(D24)-N(C24))</f>
        <v/>
      </c>
      <c r="F24" s="25">
        <f>IF(OR(A24="",N(C24)=0),"",E24/C24)</f>
        <v/>
      </c>
      <c r="G24" s="25">
        <f>IF(OR(A24="",N(B24)=0),"",(N(D24)-N(B24))/B24)</f>
        <v/>
      </c>
      <c r="H24" s="26">
        <f>IF(OR(A24="",F24=""),"",IF(AND(ABS(E24)&gt;$E$3,ABS(F24)&gt;$B$3),"يشرح",""))</f>
        <v/>
      </c>
      <c r="I24" s="23" t="n"/>
    </row>
    <row r="25">
      <c r="A25" s="23" t="n"/>
      <c r="B25" s="21" t="n"/>
      <c r="C25" s="21" t="n"/>
      <c r="D25" s="21" t="n"/>
      <c r="E25" s="24">
        <f>IF(A25="","",N(D25)-N(C25))</f>
        <v/>
      </c>
      <c r="F25" s="25">
        <f>IF(OR(A25="",N(C25)=0),"",E25/C25)</f>
        <v/>
      </c>
      <c r="G25" s="25">
        <f>IF(OR(A25="",N(B25)=0),"",(N(D25)-N(B25))/B25)</f>
        <v/>
      </c>
      <c r="H25" s="26">
        <f>IF(OR(A25="",F25=""),"",IF(AND(ABS(E25)&gt;$E$3,ABS(F25)&gt;$B$3),"يشرح",""))</f>
        <v/>
      </c>
      <c r="I25" s="23" t="n"/>
    </row>
    <row r="26">
      <c r="A26" s="27" t="inlineStr">
        <is>
          <t>الملخص</t>
        </is>
      </c>
      <c r="B26" s="28" t="n"/>
      <c r="C26" s="28" t="n"/>
      <c r="D26" s="28" t="n"/>
      <c r="E26" s="28" t="n"/>
      <c r="F26" s="28" t="n"/>
      <c r="G26" s="28" t="n"/>
      <c r="H26" s="28" t="n"/>
      <c r="I26" s="28" t="n"/>
    </row>
    <row r="28">
      <c r="A28" s="18" t="inlineStr">
        <is>
          <t>بنود تحتاج شرحًا</t>
        </is>
      </c>
      <c r="B28" s="29">
        <f>COUNTIF(H6:H25,"يشرح")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I1"/>
    <mergeCell ref="C3:D3"/>
    <mergeCell ref="A2:I2"/>
  </mergeCells>
  <conditionalFormatting sqref="H6:H25">
    <cfRule type="cellIs" priority="1" operator="equal" dxfId="0">
      <formula>"يشرح"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2026-11-02T09:30:26Z</dcterms:created>
  <dcterms:modified xmlns:dcterms="http://purl.org/dc/terms/" xmlns:xsi="http://www.w3.org/2001/XMLSchema-instance" xsi:type="dcterms:W3CDTF">2026-11-02T09:30:26Z</dcterms:modified>
</cp:coreProperties>
</file>